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gor_vp\Documents\2023 ПЖТ СМР Инв. № 045304\ВОР на подпись\"/>
    </mc:Choice>
  </mc:AlternateContent>
  <bookViews>
    <workbookView xWindow="0" yWindow="0" windowWidth="25440" windowHeight="11700" tabRatio="932" firstSheet="4" activeTab="4"/>
  </bookViews>
  <sheets>
    <sheet name="Протокол" sheetId="17" state="hidden" r:id="rId1"/>
    <sheet name="см1" sheetId="20" state="hidden" r:id="rId2"/>
    <sheet name="см12ПНР" sheetId="22" state="hidden" r:id="rId3"/>
    <sheet name="переченьДавМат иОборуд" sheetId="28" state="hidden" r:id="rId4"/>
    <sheet name="ОборудованиеПодрядчика" sheetId="29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AUTOEXEC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a2">#REF!</definedName>
    <definedName name="_____A65560">[1]График!#REF!</definedName>
    <definedName name="_____E65560">[1]График!#REF!</definedName>
    <definedName name="____a2">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xlfn.BAHTTEXT" hidden="1">#NAME?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ILName_1">[3]Обновление!#REF!</definedName>
    <definedName name="euro">#REF!</definedName>
    <definedName name="Excel_BuiltIn_Database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>#REF!</definedName>
    <definedName name="k">#REF!</definedName>
    <definedName name="k_1">#REF!</definedName>
    <definedName name="kp">[5]ПДР!#REF!</definedName>
    <definedName name="l">[6]ШАСУ3!$C$2</definedName>
    <definedName name="M_KAR_Запрос1">#REF!</definedName>
    <definedName name="n">[7]Итого!#REF!</definedName>
    <definedName name="Nalog">#REF!</definedName>
    <definedName name="NumColJournal">#REF!</definedName>
    <definedName name="OELName">[3]Лист1!#REF!</definedName>
    <definedName name="OELName_1">[3]Обновление!#REF!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rr">'[8]Пример расчета'!#REF!</definedName>
    <definedName name="SM">#REF!</definedName>
    <definedName name="SM_SM">#REF!</definedName>
    <definedName name="SM_STO">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>#REF!</definedName>
    <definedName name="USD">'[11]искл. ИД'!#REF!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>[13]Смета!#REF!</definedName>
    <definedName name="аполпнщ">#REF!</definedName>
    <definedName name="апр">'[14]Таблица 5'!$A$3:$G$77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п">#REF!</definedName>
    <definedName name="ввв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>#REF!</definedName>
    <definedName name="Г">'[17]свод 2'!$A$7</definedName>
    <definedName name="газ">'[18]свод 3'!$D$13</definedName>
    <definedName name="гелог">#REF!</definedName>
    <definedName name="гео">#REF!</definedName>
    <definedName name="геодезия">#REF!</definedName>
    <definedName name="геол">[19]Смета!#REF!</definedName>
    <definedName name="геол.1">#REF!</definedName>
    <definedName name="Геол_Лазаревск">[4]топография!#REF!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[23]топография!#REF!</definedName>
    <definedName name="ГИП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СК">[23]топография!#REF!</definedName>
    <definedName name="ДСК_">[26]топография!#REF!</definedName>
    <definedName name="ДСК1">[23]топография!#REF!</definedName>
    <definedName name="дтс">'[27]СметаСводная Рыб'!$C$13</definedName>
    <definedName name="ё">#REF!</definedName>
    <definedName name="ее">'[25]СметаСводная Рыб'!$C$9</definedName>
    <definedName name="жд">#REF!</definedName>
    <definedName name="жжж">#REF!</definedName>
    <definedName name="жпф">#REF!</definedName>
    <definedName name="Заказчик">#REF!</definedName>
    <definedName name="ЗИП_Всего">'[10]Прайс лист'!#REF!</definedName>
    <definedName name="ЗИП_Всего_1">#REF!</definedName>
    <definedName name="и">'[25]СметаСводная Рыб'!$C$9</definedName>
    <definedName name="изыск">#REF!</definedName>
    <definedName name="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>[30]топография!#REF!</definedName>
    <definedName name="ком___0">[31]топография!#REF!</definedName>
    <definedName name="Командировочные_расходы">#REF!</definedName>
    <definedName name="Контроллер">[10]Коэфф1.!#REF!</definedName>
    <definedName name="Контроллер_1">#REF!</definedName>
    <definedName name="Коэффициент">#REF!</definedName>
    <definedName name="Кра">[32]СметаСводная!$E$6</definedName>
    <definedName name="куку">#REF!</definedName>
    <definedName name="Курс">[10]Коэфф1.!$E$23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>#REF!</definedName>
    <definedName name="МетеорУТ">[23]топография!#REF!</definedName>
    <definedName name="мж1">'[34]СметаСводная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>#REF!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4">ОборудованиеПодрядчика!$A$1:$G$59</definedName>
    <definedName name="_xlnm.Print_Area" localSheetId="0">Протокол!$A$1:$G$24</definedName>
    <definedName name="_xlnm.Print_Area" localSheetId="1">см1!$A$1:$M$129</definedName>
    <definedName name="_xlnm.Print_Area" localSheetId="2">см12ПНР!$A$1:$M$49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"$#ССЫЛ!.$M$1:$M$32000"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вап">'[14]Таблица 5'!$A$3:$G$77</definedName>
    <definedName name="Пи">#REF!</definedName>
    <definedName name="Пи_">#REF!</definedName>
    <definedName name="план">[23]топография!#REF!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>#REF!</definedName>
    <definedName name="прапоалад">[44]топография!#REF!</definedName>
    <definedName name="приб">[45]сводная!$E$10</definedName>
    <definedName name="Прикладное_ПО">#REF!</definedName>
    <definedName name="прим">[41]СметаСводная!$C$7</definedName>
    <definedName name="про">#REF!</definedName>
    <definedName name="пробная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>#REF!</definedName>
    <definedName name="псков">[47]свод!$E$10</definedName>
    <definedName name="р">#REF!</definedName>
    <definedName name="Работы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>[44]топография!#REF!</definedName>
    <definedName name="ролл">#REF!</definedName>
    <definedName name="рпв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>#REF!</definedName>
    <definedName name="СводнУТ">[23]топография!#REF!</definedName>
    <definedName name="СводУТ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>#REF!</definedName>
    <definedName name="Средняя_з_пл_по_отрасли__Связь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>#REF!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>#REF!</definedName>
    <definedName name="Участок">#REF!</definedName>
    <definedName name="ф">#REF!</definedName>
    <definedName name="ф1">#REF!</definedName>
    <definedName name="фед">'[16]свод 2'!$C$10</definedName>
    <definedName name="ффыв">#REF!</definedName>
    <definedName name="фыв">#REF!</definedName>
    <definedName name="цена">#N/A</definedName>
    <definedName name="цена___0">"$#ССЫЛ!.$L$1:$L$32000"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"$#ССЫЛ!.$L$1:$L$32000"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ууу">#REF!</definedName>
    <definedName name="цы">#REF!</definedName>
    <definedName name="чс">#REF!</definedName>
    <definedName name="чть">#REF!</definedName>
    <definedName name="Шкафы_ТМ">#REF!</definedName>
    <definedName name="шлд">'[51]93-110'!#REF!</definedName>
    <definedName name="шщззхъх">#REF!</definedName>
    <definedName name="щщ">#REF!</definedName>
    <definedName name="ъхз">#REF!</definedName>
    <definedName name="ЫВGGGGGGGGGGGGGGG">#REF!</definedName>
    <definedName name="ыы">[52]свод!$A$7</definedName>
    <definedName name="ьь">#REF!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леСи">[53]Коэфф1.!$E$7</definedName>
    <definedName name="ЭлеСи_1">#REF!</definedName>
    <definedName name="ЭЛСИ_Т">#REF!</definedName>
    <definedName name="эээ">[52]свод!$A$7</definedName>
    <definedName name="я">#REF!</definedName>
    <definedName name="ЯЯЯЯ">#N/A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29" l="1"/>
  <c r="G54" i="29" l="1"/>
  <c r="F54" i="29"/>
  <c r="L11" i="28" l="1"/>
  <c r="L10" i="28"/>
  <c r="L13" i="28"/>
  <c r="K12" i="28" l="1"/>
  <c r="L12" i="28"/>
  <c r="K10" i="28"/>
  <c r="L8" i="28"/>
  <c r="K8" i="28"/>
  <c r="K7" i="28"/>
  <c r="L7" i="28"/>
  <c r="K6" i="28"/>
  <c r="K5" i="28"/>
  <c r="L5" i="28"/>
  <c r="K4" i="28"/>
  <c r="L14" i="28" l="1"/>
  <c r="K13" i="28"/>
  <c r="K14" i="28" s="1"/>
</calcChain>
</file>

<file path=xl/sharedStrings.xml><?xml version="1.0" encoding="utf-8"?>
<sst xmlns="http://schemas.openxmlformats.org/spreadsheetml/2006/main" count="242" uniqueCount="149">
  <si>
    <t>№ п/п</t>
  </si>
  <si>
    <t>НДС 20%</t>
  </si>
  <si>
    <t>Заказчик:</t>
  </si>
  <si>
    <t xml:space="preserve">Протокол </t>
  </si>
  <si>
    <t>№п/п</t>
  </si>
  <si>
    <t>Наименование работ и затрат</t>
  </si>
  <si>
    <t>Кроме того материалы и оборудование поставки заказчика
(справочно)</t>
  </si>
  <si>
    <t>Всего с НДС</t>
  </si>
  <si>
    <t>Настоящий протокол является основанием для проведения взаимных расчетов и платежей между Заказчиком и Подрядчиком.</t>
  </si>
  <si>
    <t xml:space="preserve">Подрядчик:      </t>
  </si>
  <si>
    <t xml:space="preserve">Директор Иркутской ГЭС - филиала
ООО "ЕвроСибЭнерго-Гидрогенерация"
</t>
  </si>
  <si>
    <t xml:space="preserve">согласования договорной цены </t>
  </si>
  <si>
    <t>Итого:</t>
  </si>
  <si>
    <t>1.1</t>
  </si>
  <si>
    <t>"____"  ____________2021г</t>
  </si>
  <si>
    <t xml:space="preserve">"____"  ____________2021г      </t>
  </si>
  <si>
    <t>iсмр=9,83 1зона 4кв.2020г</t>
  </si>
  <si>
    <t>iпир=4,53 1кв.2021</t>
  </si>
  <si>
    <t>Всего</t>
  </si>
  <si>
    <t>(наименование стройки)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</si>
  <si>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</si>
  <si>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</si>
  <si>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</si>
  <si>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</si>
  <si>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</si>
  <si>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шт</t>
  </si>
  <si>
    <t xml:space="preserve"> в базисных ценах на 1.01.2000 г</t>
  </si>
  <si>
    <t xml:space="preserve">в текущих ценах </t>
  </si>
  <si>
    <t>1.2</t>
  </si>
  <si>
    <t>1.3</t>
  </si>
  <si>
    <t>Строительно-монтажные работы</t>
  </si>
  <si>
    <t>Приложение № 1 к ДС-1 от к договору № 08/21/П_С от "04"марта2021 г.</t>
  </si>
  <si>
    <t>Стоимость работ по ДС-1 (взамен Договора №08/21/П_С от 04.03.2021г)</t>
  </si>
  <si>
    <t>Пуско-наладочные работы</t>
  </si>
  <si>
    <t>ООО "ЕвроСибЭнерго-Гидрогенерация"</t>
  </si>
  <si>
    <t>_____________ В.А. Чеверда</t>
  </si>
  <si>
    <t>__________________</t>
  </si>
  <si>
    <t xml:space="preserve">Стоимость работ </t>
  </si>
  <si>
    <r>
      <t xml:space="preserve">Мы, нижеподписавшиеся, от лица «Заказчика» -  директор филиала ООО «ЕвроСибЭнерго-Гидрогенерация» Иркутская ГЭС </t>
    </r>
    <r>
      <rPr>
        <sz val="12"/>
        <color rgb="FFFF0000"/>
        <rFont val="Times New Roman"/>
        <family val="1"/>
        <charset val="204"/>
      </rPr>
      <t>Чеверда Вадима Анатольевич, действующий на основании доверенности №55 от 01.05.2021г</t>
    </r>
    <r>
      <rPr>
        <sz val="12"/>
        <rFont val="Times New Roman"/>
        <family val="1"/>
        <charset val="204"/>
      </rPr>
      <t xml:space="preserve"> и, от лица «Подрядчика» - </t>
    </r>
    <r>
      <rPr>
        <sz val="12"/>
        <color rgb="FFFF0000"/>
        <rFont val="Times New Roman"/>
        <family val="1"/>
        <charset val="204"/>
      </rPr>
      <t>Генеральный директор</t>
    </r>
    <r>
      <rPr>
        <sz val="12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>ООО «БайкалСтройКомплекс» Маурер Андрей Владимирович</t>
    </r>
    <r>
      <rPr>
        <sz val="12"/>
        <rFont val="Times New Roman"/>
        <family val="1"/>
        <charset val="204"/>
      </rPr>
      <t>, действующий на основании</t>
    </r>
    <r>
      <rPr>
        <sz val="12"/>
        <color rgb="FFFF0000"/>
        <rFont val="Times New Roman"/>
        <family val="1"/>
        <charset val="204"/>
      </rPr>
      <t xml:space="preserve"> Устава</t>
    </r>
    <r>
      <rPr>
        <sz val="12"/>
        <rFont val="Times New Roman"/>
        <family val="1"/>
        <charset val="204"/>
      </rPr>
      <t xml:space="preserve">, удостоверяем, что сторонами достигнуто соглашение </t>
    </r>
    <r>
      <rPr>
        <sz val="12"/>
        <color rgb="FFFF0000"/>
        <rFont val="Times New Roman"/>
        <family val="1"/>
        <charset val="204"/>
      </rPr>
      <t>по стоимости выполнения комплекса работ "под ключ" по объекту:</t>
    </r>
    <r>
      <rPr>
        <sz val="12"/>
        <rFont val="Times New Roman"/>
        <family val="1"/>
        <charset val="204"/>
      </rPr>
      <t xml:space="preserve">  </t>
    </r>
    <r>
      <rPr>
        <sz val="12"/>
        <color rgb="FFFF0000"/>
        <rFont val="Times New Roman"/>
        <family val="1"/>
        <charset val="204"/>
      </rPr>
      <t xml:space="preserve">"Здание гидростанции. Инв. № ИРГ_000005. Техническое перевооружение въездных ворот отм. 431" (разработка конструкторской документации (ПИР), поставка, СМР, ПНР) </t>
    </r>
    <r>
      <rPr>
        <sz val="12"/>
        <rFont val="Times New Roman"/>
        <family val="1"/>
        <charset val="204"/>
      </rPr>
      <t xml:space="preserve">в размере _________ (три миллиона шестьсот тысяч) рублей 00 копеек, кроме того НДС 20% - </t>
    </r>
    <r>
      <rPr>
        <sz val="12"/>
        <color rgb="FFFF0000"/>
        <rFont val="Times New Roman"/>
        <family val="1"/>
        <charset val="204"/>
      </rPr>
      <t xml:space="preserve">720 000 (семьсот двадцать тысяч) рублей 00 </t>
    </r>
    <r>
      <rPr>
        <sz val="12"/>
        <rFont val="Times New Roman"/>
        <family val="1"/>
        <charset val="204"/>
      </rPr>
      <t>копеек, в том числе:</t>
    </r>
  </si>
  <si>
    <t>ЛОКАЛЬНАЯ СМЕТА  № 1</t>
  </si>
  <si>
    <t>Обосно-
вание</t>
  </si>
  <si>
    <t>Материалы заказчика</t>
  </si>
  <si>
    <t>Оборудование заказчика</t>
  </si>
  <si>
    <t>Прайс п.40-п.63</t>
  </si>
  <si>
    <t>Прайс 64-75, 53-55, 58</t>
  </si>
  <si>
    <t>Заместитель директора по капитальному строительству</t>
  </si>
  <si>
    <t xml:space="preserve">Д.Ю.Шемет   </t>
  </si>
  <si>
    <t xml:space="preserve"> </t>
  </si>
  <si>
    <t xml:space="preserve">Инженер 1 категории по ПСР ОКС </t>
  </si>
  <si>
    <t>Л.В. Худякова</t>
  </si>
  <si>
    <t xml:space="preserve">  Прайс п.2 (завод изготовитель "WILO") Насос вертикальный, погружной в режиме "сухой" установки, гориз. напорный патрубок для фланцевого соединения с подачей 23,8 м3/ч, напором 33м, част. вращ.2930 об/мин, Rexa Supra -V08-97, с самоохлаждающемся эл. двигателем FKT 20.2M-2/17GEх-11, мощн. 8,2 кВт, напряж.400В c КОФ и крепежом  (1 насос резервный), "комплект" Кол-во: 2{п.4}</t>
  </si>
  <si>
    <t>цена в базе 2001г</t>
  </si>
  <si>
    <t xml:space="preserve">текущая цена  </t>
  </si>
  <si>
    <t xml:space="preserve">  Итого материалы заказчика</t>
  </si>
  <si>
    <t xml:space="preserve">  Итого оборудование заказчика</t>
  </si>
  <si>
    <t>Общее кол-во</t>
  </si>
  <si>
    <t>Ресурсы подрядчика</t>
  </si>
  <si>
    <t xml:space="preserve">          Оборудование</t>
  </si>
  <si>
    <t>Прайс 39</t>
  </si>
  <si>
    <t>Прайс 38</t>
  </si>
  <si>
    <t>Прайс п. 29</t>
  </si>
  <si>
    <t>Прайс п. 30</t>
  </si>
  <si>
    <t>цена в базе</t>
  </si>
  <si>
    <t>цена текущая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</si>
  <si>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</si>
  <si>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</si>
  <si>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</si>
  <si>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</si>
  <si>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Обоснование</t>
  </si>
  <si>
    <t>Кол.</t>
  </si>
  <si>
    <t>Стоимость единицы, руб.</t>
  </si>
  <si>
    <t>Общая стоимость, руб.</t>
  </si>
  <si>
    <t>В том числе</t>
  </si>
  <si>
    <t>Осн.З/п</t>
  </si>
  <si>
    <t>Эк.Маш.</t>
  </si>
  <si>
    <t>З/пМех</t>
  </si>
  <si>
    <t>Сметная стоимость прочих _______________________________________________________________________________________________</t>
  </si>
  <si>
    <t>Задвижка с ручным управлением DN 80 PN 1.6МПа КЗ 80.16.3310 30с41нж  с КОФ и крепежом, "шт (компл)" Кол-во: 3{п.20}</t>
  </si>
  <si>
    <t xml:space="preserve">Директор Иркутской ГЭС филиала </t>
  </si>
  <si>
    <t>"____" _______________2023 г.</t>
  </si>
  <si>
    <t>Составлена в текущих ценах 3кв.2023г</t>
  </si>
  <si>
    <t>Резервуар V50 м3 (по проекту 221-ИГЭС-2020-00-КМ, факт - по результатам завода-изготовителя, (РВС) 2 шт. комплект</t>
  </si>
  <si>
    <t>Клапан (затвор) обратный поворотный 19ч21бр Ду80 Ру16  (М/ФЛ) с КОФ и крепежом "шт (компл)" Кол-во: 1{п.21}</t>
  </si>
  <si>
    <t>Клапан (затвор) обратный поворотный 19ч21бр Ду100 Ру16 (М/ФЛ) с КОФ и крепежом, "шт (компл)" Кол-во: 1{п.10}</t>
  </si>
  <si>
    <t>Задвижка с ручным приводом DN100 PN1.6МПа с КОФ и крепежом 30с41нж , "шт (компл)" Кол-во: 3{п.9}</t>
  </si>
  <si>
    <t xml:space="preserve"> Агрегат Н1В 20/5-10/5АН-ТЗ УХЛ4 двиг. 4ВР112МВ6 УХЛ1 с КОФ и крепежом (1 насос резервный), "комплект" Кол-во: 2{п.2}</t>
  </si>
  <si>
    <t>Задвижка DN100 PN 1,6 МПа с электроприводом Н-А2-05К с КОФ и крепежом, "компл" Кол-во: 4{п.7}</t>
  </si>
  <si>
    <t>В.П. Ягорь</t>
  </si>
  <si>
    <t xml:space="preserve">      оборудования ___________________</t>
  </si>
  <si>
    <t>19</t>
  </si>
  <si>
    <t xml:space="preserve">Инженер 1 категории ОКС (куратор): </t>
  </si>
  <si>
    <t xml:space="preserve">Выполнение  строительно-монтажных и пусконаладочных работ по объекту «Система автоматического обнаружения, оповещения и автоматического пожаротушения. Инв. № 045304. Модернизация» </t>
  </si>
  <si>
    <t>ЛОКАЛЬНАЯ СМЕТА  № 12</t>
  </si>
  <si>
    <t>Составлена в текущих ценах 4кв.2023г</t>
  </si>
  <si>
    <t xml:space="preserve">Основание: РД ВД-0721/01-ПС, ведомость объемов работ №1 </t>
  </si>
  <si>
    <t>Основание: РД ВД-0721/01-ПС, Программа ПНР, Исходные данные для ПНР, ведомость объемов работ №12</t>
  </si>
  <si>
    <t>Контроллер двухпроводной линии связи с гальванической изоляцией С2000-КДЛ-2И исп. 01</t>
  </si>
  <si>
    <t>Прибор приемно-контрольный и управления пожарный "CИРИУС"</t>
  </si>
  <si>
    <t>Преобразователь интерфейсов rs-232/rs-485, повторитель интерфейса rs-485 с гальванической развязкой С2000-ПИ...</t>
  </si>
  <si>
    <t>Блок индикации с клавиатурой С2000-БКИ</t>
  </si>
  <si>
    <t>Адресный расширитель С2000-АР2 исп.02</t>
  </si>
  <si>
    <t>Извещатель пожарный дымовой оптико-электронный адресно-аналоговый ДИП-34А-04</t>
  </si>
  <si>
    <t>Оповещатель световой табличный адресный С2000-ОСТ</t>
  </si>
  <si>
    <t>Извещатель пожарный тепловой максимальный ИП 105-1 G "Сауна-150"</t>
  </si>
  <si>
    <t>Оповещатель охранно-пожарный звуковой адресный С2000-ОПЗ</t>
  </si>
  <si>
    <t>Резервированный источник питания РИП-24 ИСП.51 (РИП-24-2/7П1-Р-RS)</t>
  </si>
  <si>
    <t>Устройство коммутационное УК-ВК исп.14</t>
  </si>
  <si>
    <t>Блок разветвительно-изолирующий БРИЗ исп. 03</t>
  </si>
  <si>
    <t>Шкаф телекоммуникационный напольный 18U (600 × 800) дверь стекло (ШТК-М-18.6.8-1ААА)</t>
  </si>
  <si>
    <t>Полка перфорированная выдвижная с телескопическими направляющими, глубина 450 мм (ТСВ-45) 2</t>
  </si>
  <si>
    <t>Вертикальный кабельный органайзер в шкаф, ширина 75 мм 18U (ВКО-М-18.75)</t>
  </si>
  <si>
    <t>Блок розеток Rem-16 с выкл., 8 Schuko, 16A, алюм., 19", шнур 1,8 м. (R-16-8S-V-440-1.8)</t>
  </si>
  <si>
    <t>Модуль вентиляторный 19" 1U, 3 вентилятора, регул. глубина 200-310 мм с контроллером (R-FAN-3K-1U)</t>
  </si>
  <si>
    <t>Шкаф с резервированным источником питания для монтажа средств пожарной автоматики ШПС-24 исп.02</t>
  </si>
  <si>
    <t>Аккумуляторная батарея серии "БОЛИД" АБ1217М (12В, 17Ач)</t>
  </si>
  <si>
    <t>Аккумуляторная батарея серии "БОЛИД" АБ1207М (12В, 7Ач)</t>
  </si>
  <si>
    <t>Автоматический выключатель ABB SH201L 1P C6 А 4.5 кА 2CDS241001R0064</t>
  </si>
  <si>
    <t>Сервер Dell PowerEdge R240 (4x3.5), Intel Xeon E-2236 (3,4 Ghz, cache 12 Mb, 6 cores, 80W), 16GB (2x8Gb) PC4-21300(2666MHz) DDR4 ECC Unbu ered DIMM 2 x 2TB 7.2 SATA 6Gbps HDD HS 3.5" PERCS140 SATA RAID(0,1,5,10) no DVD iDRAC 9 Express Broadcom 5720 2x1Gb Integrated card Power Supply, 250W MS Windows Server 2019, Essen als Edi on(M I) (Only or Dell Poweredge) 3Y NBD</t>
  </si>
  <si>
    <t>Коммутатор D-Link LS-1005G</t>
  </si>
  <si>
    <t>Блок коммутации БК-24-RS485-01</t>
  </si>
  <si>
    <t>Блок бесперебойного питания Eltena Monolith E1000RT</t>
  </si>
  <si>
    <t>Блок приемно-контрольный охранно-пожарный С2000-4</t>
  </si>
  <si>
    <t>Извещатель пожарный тепловой максимально-дифференциальный адресно-аналоговый С2000-ИП-03</t>
  </si>
  <si>
    <t>Контрольно-пусковой блок С2000-КПБ</t>
  </si>
  <si>
    <t>Блок сигнально-пусковой адресный С2000-СП2 исп.02</t>
  </si>
  <si>
    <t>Извещатель пожарный пламени многодиапазонные ик/уф адресный С2000-СПЕКТРОН-607</t>
  </si>
  <si>
    <t>PW1 обогревательный элемент, 230В, 20Вт, IP67</t>
  </si>
  <si>
    <t>Извещатель пожарный дымовой оптико-электронный ИП 212-ЗСУ</t>
  </si>
  <si>
    <t>TW1 термостат для обогревательного элемента PW 1 с регулируемой температурой включения</t>
  </si>
  <si>
    <t>Оповещатель световой (табло) "Выход" ЛЮКС-24</t>
  </si>
  <si>
    <t>Оповещатель охранно-пожарный звуковой Маяк-24-ЗМ1-НИ</t>
  </si>
  <si>
    <t>Шкаф с резервированным источником питания для монтажа средств пожарной автоматики ШПС-24 исп.12</t>
  </si>
  <si>
    <t>Извещатель пожарный ручной адресный ИПР 513-3АМ исп.01 (в том числе зип 5шт)</t>
  </si>
  <si>
    <t>Извещатель пожарный дымовой оптико-электронный адресно-аналоговый ДИП-34А-03 в том числе зип 36шт</t>
  </si>
  <si>
    <t>Извещатель пожарный дымовой оптико-электронный линейный С2000-ИПДЛ исп.60 в том числе зип 1шт</t>
  </si>
  <si>
    <t>Извещатель пожарный ручной электроконтактный ИПР 513-3М, ИПР 513-3М исп.01</t>
  </si>
  <si>
    <t>^+4</t>
  </si>
  <si>
    <t>И.о.директора Иркутской ГЭС</t>
  </si>
  <si>
    <t>филиала ООО "ЕвроСибЭнерго-Гидрогенерация"</t>
  </si>
  <si>
    <t xml:space="preserve">_______________А.Н. Николаев </t>
  </si>
  <si>
    <t>"______ " _______________2023 г.</t>
  </si>
  <si>
    <t xml:space="preserve">по объекту: «Система автоматического обнаружения, оповещения и автоматического пожаротушения. Инв. № 045304. Модернизация» </t>
  </si>
  <si>
    <t>Оборудование поставки Подрядчика</t>
  </si>
  <si>
    <t>Ю.И. Гаврилов</t>
  </si>
  <si>
    <t>В.П. Гаримыко</t>
  </si>
  <si>
    <t>И.С.Гаськов</t>
  </si>
  <si>
    <t xml:space="preserve">Заместитель главного инженера по эксплуатации-начальник ОЭЦ </t>
  </si>
  <si>
    <t>Заместитель главного инженера по производству- начальник ПТО</t>
  </si>
  <si>
    <t xml:space="preserve">Начальник СРЗиА и СДТУ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</si>
</sst>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8"/>
      <name val="Arial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4"/>
      <color theme="3" tint="0.59999389629810485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0">
    <xf numFmtId="0" fontId="0" fillId="0" borderId="0"/>
    <xf numFmtId="0" fontId="2" fillId="0" borderId="0"/>
    <xf numFmtId="0" fontId="5" fillId="0" borderId="0"/>
    <xf numFmtId="0" fontId="6" fillId="2" borderId="0">
      <alignment horizontal="center" vertical="center"/>
    </xf>
    <xf numFmtId="0" fontId="6" fillId="2" borderId="0">
      <alignment horizontal="center" vertical="center"/>
    </xf>
    <xf numFmtId="0" fontId="5" fillId="0" borderId="0"/>
    <xf numFmtId="0" fontId="9" fillId="0" borderId="0"/>
    <xf numFmtId="164" fontId="5" fillId="0" borderId="0" applyFont="0" applyFill="0" applyBorder="0" applyAlignment="0" applyProtection="0"/>
    <xf numFmtId="0" fontId="5" fillId="0" borderId="0"/>
    <xf numFmtId="0" fontId="2" fillId="0" borderId="0"/>
    <xf numFmtId="0" fontId="14" fillId="0" borderId="0"/>
    <xf numFmtId="0" fontId="1" fillId="0" borderId="2">
      <alignment horizontal="center"/>
    </xf>
    <xf numFmtId="0" fontId="5" fillId="0" borderId="0">
      <alignment vertical="top"/>
    </xf>
    <xf numFmtId="0" fontId="1" fillId="0" borderId="2">
      <alignment horizontal="center"/>
    </xf>
    <xf numFmtId="0" fontId="1" fillId="0" borderId="0">
      <alignment vertical="top"/>
    </xf>
    <xf numFmtId="0" fontId="5" fillId="0" borderId="0"/>
    <xf numFmtId="0" fontId="1" fillId="0" borderId="0">
      <alignment horizontal="right" vertical="top" wrapText="1"/>
    </xf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2">
      <alignment horizontal="center" wrapText="1"/>
    </xf>
    <xf numFmtId="0" fontId="5" fillId="0" borderId="0">
      <alignment vertical="top"/>
    </xf>
    <xf numFmtId="0" fontId="5" fillId="0" borderId="0"/>
    <xf numFmtId="0" fontId="5" fillId="0" borderId="0"/>
    <xf numFmtId="0" fontId="1" fillId="0" borderId="0"/>
    <xf numFmtId="0" fontId="1" fillId="0" borderId="2">
      <alignment horizontal="center" wrapText="1"/>
    </xf>
    <xf numFmtId="9" fontId="5" fillId="0" borderId="0" applyFont="0" applyFill="0" applyBorder="0" applyAlignment="0" applyProtection="0"/>
    <xf numFmtId="0" fontId="1" fillId="0" borderId="2">
      <alignment horizontal="center"/>
    </xf>
    <xf numFmtId="0" fontId="1" fillId="0" borderId="2">
      <alignment horizontal="center" wrapText="1"/>
    </xf>
    <xf numFmtId="0" fontId="5" fillId="0" borderId="0"/>
    <xf numFmtId="0" fontId="1" fillId="0" borderId="0">
      <alignment horizontal="center"/>
    </xf>
    <xf numFmtId="0" fontId="1" fillId="0" borderId="0">
      <alignment horizontal="left" vertical="top"/>
    </xf>
    <xf numFmtId="0" fontId="1" fillId="0" borderId="0"/>
    <xf numFmtId="0" fontId="25" fillId="0" borderId="0"/>
    <xf numFmtId="0" fontId="28" fillId="0" borderId="0"/>
    <xf numFmtId="0" fontId="5" fillId="0" borderId="0"/>
    <xf numFmtId="0" fontId="5" fillId="0" borderId="2">
      <alignment vertical="top" wrapText="1"/>
    </xf>
  </cellStyleXfs>
  <cellXfs count="239">
    <xf numFmtId="0" fontId="0" fillId="0" borderId="0" xfId="0"/>
    <xf numFmtId="0" fontId="4" fillId="0" borderId="0" xfId="8" applyFont="1" applyAlignment="1">
      <alignment horizontal="left" vertical="top"/>
    </xf>
    <xf numFmtId="0" fontId="1" fillId="0" borderId="0" xfId="1" applyFont="1"/>
    <xf numFmtId="0" fontId="7" fillId="0" borderId="0" xfId="1" applyFont="1" applyBorder="1" applyAlignment="1">
      <alignment horizontal="right" vertical="top"/>
    </xf>
    <xf numFmtId="0" fontId="3" fillId="0" borderId="0" xfId="1" applyFont="1" applyBorder="1" applyAlignment="1">
      <alignment horizontal="right" vertical="top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3" fillId="0" borderId="0" xfId="1" applyFont="1"/>
    <xf numFmtId="0" fontId="4" fillId="0" borderId="0" xfId="1" applyFont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/>
    </xf>
    <xf numFmtId="0" fontId="4" fillId="0" borderId="2" xfId="1" applyFont="1" applyBorder="1"/>
    <xf numFmtId="4" fontId="4" fillId="0" borderId="2" xfId="1" applyNumberFormat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left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0" fontId="13" fillId="0" borderId="0" xfId="0" applyFont="1"/>
    <xf numFmtId="0" fontId="1" fillId="0" borderId="0" xfId="1" applyFont="1" applyAlignment="1">
      <alignment horizontal="left" wrapText="1"/>
    </xf>
    <xf numFmtId="0" fontId="4" fillId="0" borderId="0" xfId="8" applyFont="1"/>
    <xf numFmtId="0" fontId="16" fillId="0" borderId="0" xfId="0" applyFont="1" applyAlignment="1">
      <alignment horizontal="center" vertical="center"/>
    </xf>
    <xf numFmtId="0" fontId="1" fillId="0" borderId="0" xfId="8" applyFont="1"/>
    <xf numFmtId="0" fontId="17" fillId="0" borderId="0" xfId="0" applyFont="1"/>
    <xf numFmtId="49" fontId="19" fillId="0" borderId="7" xfId="8" applyNumberFormat="1" applyFont="1" applyBorder="1" applyAlignment="1">
      <alignment horizontal="left" vertical="top"/>
    </xf>
    <xf numFmtId="0" fontId="7" fillId="0" borderId="7" xfId="8" applyFont="1" applyBorder="1"/>
    <xf numFmtId="0" fontId="10" fillId="0" borderId="7" xfId="8" applyFont="1" applyBorder="1" applyAlignment="1">
      <alignment horizontal="center" vertical="top"/>
    </xf>
    <xf numFmtId="0" fontId="7" fillId="0" borderId="7" xfId="8" applyFont="1" applyBorder="1" applyAlignment="1">
      <alignment horizontal="center" vertical="top"/>
    </xf>
    <xf numFmtId="0" fontId="7" fillId="0" borderId="7" xfId="8" applyFont="1" applyBorder="1" applyAlignment="1">
      <alignment horizontal="right" vertical="top"/>
    </xf>
    <xf numFmtId="0" fontId="7" fillId="0" borderId="0" xfId="8" applyFont="1"/>
    <xf numFmtId="0" fontId="7" fillId="0" borderId="0" xfId="8" applyFont="1" applyAlignment="1">
      <alignment horizontal="right" vertical="top"/>
    </xf>
    <xf numFmtId="0" fontId="12" fillId="0" borderId="0" xfId="8" applyFont="1" applyAlignment="1">
      <alignment horizontal="center" vertical="top"/>
    </xf>
    <xf numFmtId="0" fontId="20" fillId="0" borderId="0" xfId="8" applyFont="1" applyAlignment="1">
      <alignment horizontal="center" vertical="top"/>
    </xf>
    <xf numFmtId="49" fontId="3" fillId="0" borderId="0" xfId="8" applyNumberFormat="1" applyFont="1" applyAlignment="1">
      <alignment horizontal="right"/>
    </xf>
    <xf numFmtId="49" fontId="7" fillId="0" borderId="0" xfId="8" applyNumberFormat="1" applyFont="1"/>
    <xf numFmtId="0" fontId="21" fillId="0" borderId="7" xfId="8" applyFont="1" applyBorder="1" applyAlignment="1">
      <alignment horizontal="center" vertical="top"/>
    </xf>
    <xf numFmtId="0" fontId="22" fillId="0" borderId="0" xfId="8" applyFont="1" applyAlignment="1">
      <alignment horizontal="center" vertical="top"/>
    </xf>
    <xf numFmtId="49" fontId="22" fillId="0" borderId="0" xfId="8" applyNumberFormat="1" applyFont="1" applyAlignment="1">
      <alignment horizontal="left" vertical="top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left"/>
    </xf>
    <xf numFmtId="0" fontId="3" fillId="0" borderId="0" xfId="8" applyFont="1" applyAlignment="1">
      <alignment horizontal="right" vertical="top"/>
    </xf>
    <xf numFmtId="0" fontId="7" fillId="0" borderId="0" xfId="8" applyFont="1" applyBorder="1" applyAlignment="1">
      <alignment horizontal="right" vertical="top"/>
    </xf>
    <xf numFmtId="0" fontId="10" fillId="0" borderId="0" xfId="8" applyFont="1" applyBorder="1" applyAlignment="1">
      <alignment horizontal="center" vertical="top"/>
    </xf>
    <xf numFmtId="0" fontId="7" fillId="0" borderId="0" xfId="8" applyFont="1" applyBorder="1" applyAlignment="1">
      <alignment horizontal="center" vertical="top"/>
    </xf>
    <xf numFmtId="0" fontId="21" fillId="0" borderId="0" xfId="8" applyFont="1" applyBorder="1" applyAlignment="1">
      <alignment horizontal="center" vertical="top"/>
    </xf>
    <xf numFmtId="0" fontId="1" fillId="0" borderId="0" xfId="8" applyFont="1" applyBorder="1" applyAlignment="1">
      <alignment vertical="top" wrapText="1"/>
    </xf>
    <xf numFmtId="0" fontId="3" fillId="0" borderId="0" xfId="2" applyFont="1" applyAlignment="1">
      <alignment horizontal="center" vertical="top"/>
    </xf>
    <xf numFmtId="49" fontId="3" fillId="0" borderId="0" xfId="2" applyNumberFormat="1" applyFont="1" applyAlignment="1">
      <alignment horizontal="left" vertical="top"/>
    </xf>
    <xf numFmtId="0" fontId="3" fillId="0" borderId="0" xfId="2" applyFont="1" applyAlignment="1">
      <alignment horizontal="right" vertical="top"/>
    </xf>
    <xf numFmtId="0" fontId="3" fillId="0" borderId="0" xfId="2" applyFont="1" applyAlignment="1"/>
    <xf numFmtId="0" fontId="0" fillId="0" borderId="2" xfId="0" applyBorder="1" applyAlignment="1">
      <alignment wrapText="1"/>
    </xf>
    <xf numFmtId="0" fontId="4" fillId="0" borderId="2" xfId="2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8" fillId="0" borderId="0" xfId="0" applyFont="1" applyBorder="1" applyAlignment="1">
      <alignment vertical="center" wrapText="1"/>
    </xf>
    <xf numFmtId="3" fontId="16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24" fillId="0" borderId="2" xfId="2" applyFont="1" applyBorder="1" applyAlignment="1">
      <alignment horizontal="right" vertical="top" wrapText="1"/>
    </xf>
    <xf numFmtId="3" fontId="8" fillId="0" borderId="2" xfId="0" applyNumberFormat="1" applyFont="1" applyBorder="1"/>
    <xf numFmtId="3" fontId="24" fillId="0" borderId="2" xfId="2" applyNumberFormat="1" applyFont="1" applyBorder="1" applyAlignment="1">
      <alignment horizontal="right" wrapText="1"/>
    </xf>
    <xf numFmtId="3" fontId="24" fillId="0" borderId="2" xfId="2" applyNumberFormat="1" applyFont="1" applyBorder="1" applyAlignment="1">
      <alignment horizontal="right"/>
    </xf>
    <xf numFmtId="3" fontId="27" fillId="0" borderId="2" xfId="2" applyNumberFormat="1" applyFont="1" applyBorder="1" applyAlignment="1">
      <alignment horizontal="right" wrapText="1"/>
    </xf>
    <xf numFmtId="3" fontId="23" fillId="0" borderId="2" xfId="0" applyNumberFormat="1" applyFont="1" applyBorder="1"/>
    <xf numFmtId="0" fontId="0" fillId="0" borderId="2" xfId="0" applyBorder="1" applyAlignment="1">
      <alignment horizontal="center"/>
    </xf>
    <xf numFmtId="3" fontId="17" fillId="0" borderId="0" xfId="0" applyNumberFormat="1" applyFont="1" applyBorder="1" applyAlignment="1">
      <alignment horizontal="left" vertical="center" wrapText="1"/>
    </xf>
    <xf numFmtId="3" fontId="26" fillId="0" borderId="0" xfId="0" applyNumberFormat="1" applyFont="1" applyAlignment="1">
      <alignment horizontal="left" vertical="center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left" vertical="top"/>
    </xf>
    <xf numFmtId="0" fontId="19" fillId="0" borderId="0" xfId="2" applyFont="1" applyAlignment="1">
      <alignment horizontal="center" vertical="top"/>
    </xf>
    <xf numFmtId="0" fontId="7" fillId="0" borderId="0" xfId="2" applyFont="1" applyAlignment="1">
      <alignment horizontal="center" vertical="top"/>
    </xf>
    <xf numFmtId="0" fontId="29" fillId="0" borderId="2" xfId="2" applyFont="1" applyBorder="1" applyAlignment="1">
      <alignment horizontal="left" vertical="top" wrapText="1"/>
    </xf>
    <xf numFmtId="0" fontId="30" fillId="0" borderId="2" xfId="2" applyFont="1" applyBorder="1" applyAlignment="1">
      <alignment horizontal="right" vertical="top" wrapText="1"/>
    </xf>
    <xf numFmtId="0" fontId="30" fillId="0" borderId="2" xfId="2" applyFont="1" applyBorder="1" applyAlignment="1">
      <alignment horizontal="right" vertical="top"/>
    </xf>
    <xf numFmtId="0" fontId="31" fillId="0" borderId="2" xfId="2" applyFont="1" applyBorder="1" applyAlignment="1">
      <alignment horizontal="left" vertical="top" wrapText="1"/>
    </xf>
    <xf numFmtId="49" fontId="19" fillId="0" borderId="0" xfId="2" applyNumberFormat="1" applyFont="1" applyAlignment="1">
      <alignment horizontal="left" vertical="top"/>
    </xf>
    <xf numFmtId="0" fontId="7" fillId="0" borderId="0" xfId="2" applyFont="1" applyAlignment="1">
      <alignment horizontal="right" vertical="top"/>
    </xf>
    <xf numFmtId="0" fontId="19" fillId="0" borderId="0" xfId="2" applyFont="1" applyAlignment="1">
      <alignment horizontal="center" vertical="top"/>
    </xf>
    <xf numFmtId="0" fontId="3" fillId="0" borderId="0" xfId="2" applyFont="1" applyAlignment="1">
      <alignment horizontal="center" vertical="top"/>
    </xf>
    <xf numFmtId="0" fontId="7" fillId="0" borderId="0" xfId="2" applyFont="1" applyAlignment="1">
      <alignment horizontal="center" vertical="top"/>
    </xf>
    <xf numFmtId="0" fontId="3" fillId="0" borderId="0" xfId="2" applyFont="1" applyAlignment="1">
      <alignment horizontal="right" vertical="top"/>
    </xf>
    <xf numFmtId="49" fontId="3" fillId="0" borderId="0" xfId="2" applyNumberFormat="1" applyFont="1" applyAlignment="1">
      <alignment horizontal="left" vertical="top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left" vertical="top"/>
    </xf>
    <xf numFmtId="0" fontId="3" fillId="0" borderId="0" xfId="2" applyFont="1" applyAlignment="1"/>
    <xf numFmtId="0" fontId="4" fillId="0" borderId="0" xfId="8" applyFont="1" applyAlignment="1">
      <alignment horizontal="center" vertical="top"/>
    </xf>
    <xf numFmtId="0" fontId="7" fillId="0" borderId="0" xfId="8" applyFont="1" applyAlignment="1">
      <alignment horizontal="center" vertical="top"/>
    </xf>
    <xf numFmtId="3" fontId="17" fillId="0" borderId="0" xfId="0" applyNumberFormat="1" applyFont="1" applyBorder="1" applyAlignment="1">
      <alignment horizontal="center" vertical="center" wrapText="1"/>
    </xf>
    <xf numFmtId="0" fontId="0" fillId="0" borderId="0" xfId="0"/>
    <xf numFmtId="3" fontId="4" fillId="0" borderId="2" xfId="0" applyNumberFormat="1" applyFont="1" applyBorder="1"/>
    <xf numFmtId="0" fontId="19" fillId="0" borderId="2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/>
    </xf>
    <xf numFmtId="49" fontId="19" fillId="0" borderId="2" xfId="2" applyNumberFormat="1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top"/>
    </xf>
    <xf numFmtId="0" fontId="19" fillId="0" borderId="2" xfId="2" applyFont="1" applyBorder="1" applyAlignment="1">
      <alignment horizontal="center" vertical="top" wrapText="1"/>
    </xf>
    <xf numFmtId="0" fontId="19" fillId="0" borderId="2" xfId="2" quotePrefix="1" applyFont="1" applyBorder="1" applyAlignment="1">
      <alignment horizontal="center" vertical="top"/>
    </xf>
    <xf numFmtId="0" fontId="19" fillId="0" borderId="2" xfId="2" applyFont="1" applyBorder="1" applyAlignment="1">
      <alignment horizontal="left" vertical="top" wrapText="1"/>
    </xf>
    <xf numFmtId="0" fontId="7" fillId="0" borderId="2" xfId="2" applyFont="1" applyBorder="1" applyAlignment="1">
      <alignment horizontal="center" vertical="top"/>
    </xf>
    <xf numFmtId="0" fontId="7" fillId="0" borderId="2" xfId="2" applyFont="1" applyBorder="1" applyAlignment="1">
      <alignment horizontal="right" vertical="top" wrapText="1"/>
    </xf>
    <xf numFmtId="0" fontId="7" fillId="0" borderId="2" xfId="2" applyFont="1" applyBorder="1" applyAlignment="1">
      <alignment horizontal="right" vertical="top"/>
    </xf>
    <xf numFmtId="0" fontId="7" fillId="0" borderId="2" xfId="2" applyFont="1" applyBorder="1" applyAlignment="1">
      <alignment horizontal="center" vertical="top" wrapText="1"/>
    </xf>
    <xf numFmtId="49" fontId="19" fillId="0" borderId="2" xfId="2" applyNumberFormat="1" applyFont="1" applyBorder="1" applyAlignment="1">
      <alignment horizontal="left" vertical="top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left" vertical="top"/>
    </xf>
    <xf numFmtId="0" fontId="1" fillId="0" borderId="2" xfId="8" applyFont="1" applyBorder="1" applyAlignment="1">
      <alignment horizontal="center" vertical="top" wrapText="1"/>
    </xf>
    <xf numFmtId="0" fontId="1" fillId="0" borderId="2" xfId="8" applyFont="1" applyBorder="1" applyAlignment="1">
      <alignment horizontal="right" vertical="top" wrapText="1"/>
    </xf>
    <xf numFmtId="3" fontId="26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vertical="top" wrapText="1"/>
    </xf>
    <xf numFmtId="0" fontId="19" fillId="0" borderId="0" xfId="2" applyFont="1" applyBorder="1" applyAlignment="1">
      <alignment horizontal="left" vertical="top" wrapText="1"/>
    </xf>
    <xf numFmtId="0" fontId="19" fillId="0" borderId="2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/>
    </xf>
    <xf numFmtId="49" fontId="19" fillId="0" borderId="2" xfId="2" applyNumberFormat="1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top"/>
    </xf>
    <xf numFmtId="0" fontId="19" fillId="0" borderId="2" xfId="2" applyFont="1" applyBorder="1" applyAlignment="1">
      <alignment horizontal="center" vertical="top" wrapText="1"/>
    </xf>
    <xf numFmtId="0" fontId="19" fillId="0" borderId="2" xfId="2" applyFont="1" applyBorder="1" applyAlignment="1">
      <alignment horizontal="left" vertical="top" wrapText="1"/>
    </xf>
    <xf numFmtId="0" fontId="19" fillId="0" borderId="2" xfId="2" quotePrefix="1" applyFont="1" applyBorder="1" applyAlignment="1">
      <alignment horizontal="center" vertical="top"/>
    </xf>
    <xf numFmtId="49" fontId="19" fillId="0" borderId="2" xfId="2" applyNumberFormat="1" applyFont="1" applyBorder="1" applyAlignment="1">
      <alignment horizontal="left" vertical="top" wrapText="1"/>
    </xf>
    <xf numFmtId="0" fontId="7" fillId="0" borderId="2" xfId="2" applyFont="1" applyBorder="1" applyAlignment="1">
      <alignment horizontal="center" vertical="top"/>
    </xf>
    <xf numFmtId="0" fontId="7" fillId="0" borderId="2" xfId="2" applyFont="1" applyBorder="1" applyAlignment="1">
      <alignment horizontal="right" vertical="top" wrapText="1"/>
    </xf>
    <xf numFmtId="0" fontId="7" fillId="0" borderId="2" xfId="2" applyFont="1" applyBorder="1" applyAlignment="1">
      <alignment horizontal="right" vertical="top"/>
    </xf>
    <xf numFmtId="0" fontId="19" fillId="0" borderId="2" xfId="2" quotePrefix="1" applyFont="1" applyBorder="1" applyAlignment="1">
      <alignment horizontal="center" vertical="top" wrapText="1"/>
    </xf>
    <xf numFmtId="0" fontId="7" fillId="0" borderId="2" xfId="2" applyFont="1" applyBorder="1" applyAlignment="1">
      <alignment horizontal="center" vertical="top" wrapText="1"/>
    </xf>
    <xf numFmtId="0" fontId="7" fillId="0" borderId="0" xfId="2" applyFont="1" applyBorder="1" applyAlignment="1">
      <alignment horizontal="right" vertical="top"/>
    </xf>
    <xf numFmtId="0" fontId="1" fillId="0" borderId="4" xfId="8" applyFont="1" applyBorder="1" applyAlignment="1">
      <alignment horizontal="center" vertical="center" wrapText="1"/>
    </xf>
    <xf numFmtId="0" fontId="1" fillId="0" borderId="4" xfId="8" applyFont="1" applyBorder="1" applyAlignment="1">
      <alignment horizontal="center" vertical="center"/>
    </xf>
    <xf numFmtId="0" fontId="1" fillId="0" borderId="2" xfId="8" applyFont="1" applyBorder="1" applyAlignment="1">
      <alignment horizontal="center" vertical="center"/>
    </xf>
    <xf numFmtId="49" fontId="1" fillId="0" borderId="2" xfId="8" applyNumberFormat="1" applyFont="1" applyBorder="1" applyAlignment="1">
      <alignment horizontal="left" vertical="top" wrapText="1"/>
    </xf>
    <xf numFmtId="49" fontId="1" fillId="0" borderId="2" xfId="8" applyNumberFormat="1" applyFont="1" applyBorder="1" applyAlignment="1">
      <alignment horizontal="center" vertical="top" wrapText="1"/>
    </xf>
    <xf numFmtId="0" fontId="17" fillId="0" borderId="2" xfId="0" applyFont="1" applyBorder="1"/>
    <xf numFmtId="3" fontId="1" fillId="0" borderId="2" xfId="8" applyNumberFormat="1" applyFont="1" applyBorder="1" applyAlignment="1">
      <alignment horizontal="right" vertical="top" wrapText="1"/>
    </xf>
    <xf numFmtId="1" fontId="1" fillId="0" borderId="2" xfId="8" applyNumberFormat="1" applyFont="1" applyBorder="1" applyAlignment="1">
      <alignment horizontal="right" vertical="top" wrapText="1"/>
    </xf>
    <xf numFmtId="4" fontId="1" fillId="0" borderId="2" xfId="8" applyNumberFormat="1" applyFont="1" applyBorder="1" applyAlignment="1">
      <alignment horizontal="right" vertical="top" wrapText="1"/>
    </xf>
    <xf numFmtId="3" fontId="1" fillId="3" borderId="2" xfId="8" applyNumberFormat="1" applyFont="1" applyFill="1" applyBorder="1" applyAlignment="1">
      <alignment horizontal="right" vertical="top" wrapText="1"/>
    </xf>
    <xf numFmtId="165" fontId="1" fillId="0" borderId="2" xfId="8" applyNumberFormat="1" applyFont="1" applyBorder="1" applyAlignment="1">
      <alignment horizontal="right" vertical="top" wrapText="1"/>
    </xf>
    <xf numFmtId="0" fontId="17" fillId="4" borderId="0" xfId="0" applyFont="1" applyFill="1"/>
    <xf numFmtId="0" fontId="1" fillId="0" borderId="2" xfId="8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1" fillId="0" borderId="0" xfId="1" applyFont="1" applyAlignment="1"/>
    <xf numFmtId="0" fontId="4" fillId="0" borderId="0" xfId="1" applyFont="1" applyAlignment="1">
      <alignment horizontal="justify"/>
    </xf>
    <xf numFmtId="0" fontId="1" fillId="0" borderId="0" xfId="1" applyFont="1" applyAlignment="1">
      <alignment horizontal="left" wrapText="1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right" vertical="top" wrapText="1"/>
    </xf>
    <xf numFmtId="0" fontId="4" fillId="0" borderId="6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8" applyFont="1" applyAlignment="1">
      <alignment horizontal="center" vertical="top" wrapText="1"/>
    </xf>
    <xf numFmtId="0" fontId="4" fillId="0" borderId="0" xfId="8" applyFont="1" applyAlignment="1">
      <alignment wrapText="1"/>
    </xf>
    <xf numFmtId="0" fontId="3" fillId="0" borderId="1" xfId="8" applyFont="1" applyBorder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center" wrapText="1"/>
    </xf>
    <xf numFmtId="0" fontId="19" fillId="0" borderId="2" xfId="2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1" fillId="0" borderId="2" xfId="2" applyFont="1" applyBorder="1" applyAlignment="1">
      <alignment horizontal="left" vertical="top" wrapText="1"/>
    </xf>
    <xf numFmtId="0" fontId="3" fillId="0" borderId="0" xfId="2" applyFont="1" applyAlignment="1">
      <alignment horizontal="right"/>
    </xf>
    <xf numFmtId="0" fontId="3" fillId="0" borderId="0" xfId="0" applyFont="1" applyAlignment="1">
      <alignment horizontal="right"/>
    </xf>
    <xf numFmtId="3" fontId="26" fillId="0" borderId="0" xfId="0" applyNumberFormat="1" applyFont="1" applyAlignment="1">
      <alignment horizontal="left" vertical="center" wrapText="1"/>
    </xf>
    <xf numFmtId="3" fontId="17" fillId="0" borderId="0" xfId="0" applyNumberFormat="1" applyFont="1" applyBorder="1" applyAlignment="1">
      <alignment horizontal="left" vertical="center" wrapText="1"/>
    </xf>
    <xf numFmtId="0" fontId="19" fillId="0" borderId="2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/>
    </xf>
    <xf numFmtId="49" fontId="19" fillId="0" borderId="2" xfId="2" applyNumberFormat="1" applyFont="1" applyBorder="1" applyAlignment="1">
      <alignment horizontal="center" vertical="center" wrapText="1"/>
    </xf>
    <xf numFmtId="49" fontId="19" fillId="0" borderId="2" xfId="2" applyNumberFormat="1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4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 wrapText="1"/>
    </xf>
    <xf numFmtId="0" fontId="1" fillId="0" borderId="0" xfId="8" applyFont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3" fillId="0" borderId="0" xfId="2" applyFont="1" applyAlignment="1">
      <alignment horizontal="left" wrapText="1"/>
    </xf>
    <xf numFmtId="0" fontId="17" fillId="0" borderId="0" xfId="0" applyFont="1" applyAlignment="1">
      <alignment horizontal="right"/>
    </xf>
    <xf numFmtId="0" fontId="12" fillId="0" borderId="2" xfId="2" applyFont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0" fontId="4" fillId="0" borderId="2" xfId="2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8" applyFont="1" applyBorder="1" applyAlignment="1">
      <alignment horizontal="left" vertical="top" wrapText="1"/>
    </xf>
    <xf numFmtId="0" fontId="4" fillId="0" borderId="5" xfId="8" applyFont="1" applyBorder="1" applyAlignment="1">
      <alignment horizontal="left" vertical="top" wrapText="1"/>
    </xf>
    <xf numFmtId="0" fontId="4" fillId="0" borderId="4" xfId="8" applyFont="1" applyBorder="1" applyAlignment="1">
      <alignment horizontal="left" vertical="top" wrapText="1"/>
    </xf>
    <xf numFmtId="0" fontId="1" fillId="0" borderId="2" xfId="8" applyFont="1" applyBorder="1" applyAlignment="1">
      <alignment horizontal="left" vertical="top" wrapText="1"/>
    </xf>
    <xf numFmtId="0" fontId="1" fillId="0" borderId="2" xfId="8" applyFont="1" applyBorder="1" applyAlignment="1">
      <alignment wrapText="1"/>
    </xf>
    <xf numFmtId="0" fontId="1" fillId="0" borderId="6" xfId="8" applyFont="1" applyBorder="1" applyAlignment="1">
      <alignment horizontal="center" vertical="center" wrapText="1" readingOrder="1"/>
    </xf>
    <xf numFmtId="0" fontId="1" fillId="0" borderId="8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8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49" fontId="1" fillId="0" borderId="8" xfId="8" applyNumberFormat="1" applyFont="1" applyBorder="1" applyAlignment="1">
      <alignment horizontal="center" vertical="center" wrapText="1"/>
    </xf>
    <xf numFmtId="49" fontId="1" fillId="0" borderId="2" xfId="8" applyNumberFormat="1" applyFont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top" wrapText="1"/>
    </xf>
    <xf numFmtId="1" fontId="1" fillId="0" borderId="6" xfId="8" applyNumberFormat="1" applyFont="1" applyBorder="1" applyAlignment="1">
      <alignment horizontal="right" vertical="top" wrapText="1"/>
    </xf>
    <xf numFmtId="3" fontId="1" fillId="3" borderId="6" xfId="8" applyNumberFormat="1" applyFont="1" applyFill="1" applyBorder="1" applyAlignment="1">
      <alignment horizontal="right" vertical="top" wrapText="1"/>
    </xf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3" fontId="17" fillId="0" borderId="0" xfId="0" applyNumberFormat="1" applyFont="1" applyBorder="1"/>
    <xf numFmtId="0" fontId="3" fillId="0" borderId="0" xfId="0" applyFont="1" applyBorder="1" applyAlignment="1">
      <alignment horizontal="center" vertical="center"/>
    </xf>
    <xf numFmtId="0" fontId="3" fillId="0" borderId="0" xfId="2" applyFont="1" applyAlignment="1">
      <alignment horizontal="right"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center"/>
    </xf>
    <xf numFmtId="0" fontId="0" fillId="0" borderId="0" xfId="0" applyFont="1"/>
    <xf numFmtId="0" fontId="1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9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" fillId="0" borderId="3" xfId="8" applyFont="1" applyBorder="1" applyAlignment="1">
      <alignment horizontal="left" vertical="top" wrapText="1"/>
    </xf>
    <xf numFmtId="0" fontId="1" fillId="0" borderId="5" xfId="8" applyFont="1" applyBorder="1" applyAlignment="1">
      <alignment horizontal="left" vertical="top" wrapText="1"/>
    </xf>
    <xf numFmtId="0" fontId="1" fillId="0" borderId="4" xfId="8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/>
    </xf>
  </cellXfs>
  <cellStyles count="40">
    <cellStyle name="S5" xfId="3"/>
    <cellStyle name="S7" xfId="4"/>
    <cellStyle name="Акт" xfId="11"/>
    <cellStyle name="АктМТСН" xfId="12"/>
    <cellStyle name="ВедРесурсов" xfId="13"/>
    <cellStyle name="ВедРесурсовАкт" xfId="14"/>
    <cellStyle name="Индексы" xfId="15"/>
    <cellStyle name="Итоги" xfId="16"/>
    <cellStyle name="ИтогоАктБазЦ" xfId="17"/>
    <cellStyle name="ИтогоАктБИМ" xfId="18"/>
    <cellStyle name="ИтогоАктРесМет" xfId="19"/>
    <cellStyle name="ИтогоБазЦ" xfId="20"/>
    <cellStyle name="ИтогоБИМ" xfId="21"/>
    <cellStyle name="ИтогоРесМет" xfId="22"/>
    <cellStyle name="ЛокСмета" xfId="23"/>
    <cellStyle name="ЛокСмМТСН" xfId="24"/>
    <cellStyle name="М29" xfId="25"/>
    <cellStyle name="ОбСмета" xfId="26"/>
    <cellStyle name="Обычный" xfId="0" builtinId="0"/>
    <cellStyle name="Обычный 10" xfId="8"/>
    <cellStyle name="Обычный 2" xfId="2"/>
    <cellStyle name="Обычный 2 2 2" xfId="5"/>
    <cellStyle name="Обычный 2 3" xfId="6"/>
    <cellStyle name="Обычный 3" xfId="36"/>
    <cellStyle name="Обычный 4" xfId="1"/>
    <cellStyle name="Обычный 5" xfId="37"/>
    <cellStyle name="Обычный 6" xfId="10"/>
    <cellStyle name="Обычный 7" xfId="9"/>
    <cellStyle name="Параметр" xfId="27"/>
    <cellStyle name="ПеременныеСметы" xfId="28"/>
    <cellStyle name="Процентный 2" xfId="29"/>
    <cellStyle name="РесСмета" xfId="30"/>
    <cellStyle name="СводВедРес" xfId="38"/>
    <cellStyle name="СводкаСтоимРаб" xfId="31"/>
    <cellStyle name="СводРасч" xfId="32"/>
    <cellStyle name="Титул" xfId="33"/>
    <cellStyle name="Финансовый 12" xfId="7"/>
    <cellStyle name="Хвост" xfId="34"/>
    <cellStyle name="Ценник" xfId="39"/>
    <cellStyle name="Экспертиза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смета 2 проект. работы"/>
      <sheetName val="карты"/>
      <sheetName val="геол"/>
      <sheetName val="3 РД"/>
      <sheetName val="График"/>
      <sheetName val="Шкаф"/>
      <sheetName val="Коэфф1."/>
      <sheetName val="Прайс лист"/>
      <sheetName val="кп ГК"/>
      <sheetName val="топография"/>
      <sheetName val="к.84-к.83"/>
      <sheetName val="Прибыль опл"/>
      <sheetName val="2"/>
      <sheetName val="Product"/>
      <sheetName val="Цена"/>
      <sheetName val="Обновление"/>
      <sheetName val="свод"/>
      <sheetName val="Лист1"/>
      <sheetName val="свод 2"/>
      <sheetName val="OCK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вод"/>
      <sheetName val="Зап-3- СЦБ"/>
      <sheetName val="Смета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СметаСводная"/>
      <sheetName val="ИД"/>
      <sheetName val="УП _2004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Destination"/>
      <sheetName val="Смета 1свод"/>
      <sheetName val="Упр"/>
      <sheetName val="СметаСводная павильон"/>
      <sheetName val=""/>
      <sheetName val="list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График"/>
      <sheetName val="Пример расчета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ПДР"/>
      <sheetName val="свод 2"/>
      <sheetName val="свод 3"/>
      <sheetName val="РасчетКомандир1"/>
      <sheetName val="РасчетКомандир2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См3 СЦБ-зап"/>
      <sheetName val="СметаСводная Рыб"/>
      <sheetName val="УП _2004"/>
      <sheetName val="Справка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ПДР"/>
      <sheetName val="см8"/>
      <sheetName val="DATA"/>
      <sheetName val="Списки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Зап-3- СЦБ"/>
      <sheetName val="Табл38-7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к.84-к.83"/>
      <sheetName val="Счет-Фактура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Opex personnel (Term facs)"/>
      <sheetName val="К.рын"/>
      <sheetName val="Сводная смета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шаблон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 1 наруж.водопровод"/>
      <sheetName val="1.3"/>
      <sheetName val="Упр"/>
      <sheetName val="Данные для расчёта сметы"/>
      <sheetName val="СметаСводная павильон"/>
      <sheetName val="топо"/>
      <sheetName val="НМА"/>
      <sheetName val="свод"/>
      <sheetName val="Землеотвод"/>
      <sheetName val="сводная"/>
      <sheetName val="sapactivexlhiddensheet"/>
      <sheetName val="OCK1"/>
      <sheetName val="Калплан Кра"/>
      <sheetName val="свод1"/>
      <sheetName val="ц_1991"/>
      <sheetName val="Пример расчета"/>
      <sheetName val="свод 3"/>
      <sheetName val="информация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р.Волхов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СметаСводная Колпино"/>
      <sheetName val="мсн"/>
      <sheetName val="К"/>
      <sheetName val="Данные для расчёта сметы"/>
      <sheetName val="Смета-Т"/>
      <sheetName val="оператор"/>
      <sheetName val="исх_данные"/>
      <sheetName val="D"/>
      <sheetName val="OCK1"/>
      <sheetName val="Землеотвод"/>
      <sheetName val="ИГ1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р.Волхов"/>
      <sheetName val="Пример расчета"/>
      <sheetName val="Калплан Кра"/>
      <sheetName val="sapactivexlhiddensheet"/>
      <sheetName val="Общая часть"/>
      <sheetName val="Сводная"/>
      <sheetName val="См 1 наруж.водопровод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Ачинский НПЗ"/>
      <sheetName val="КР РП Мост 50-летия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Ачинский НПЗ"/>
      <sheetName val="СметаСводная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КП Прим (3)"/>
      <sheetName val="3труба (П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Лист1"/>
      <sheetName val="свод 2"/>
      <sheetName val="СметаСводная 1 оч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П к ГК"/>
      <sheetName val="К"/>
      <sheetName val="изыскания 2"/>
      <sheetName val="мсн"/>
      <sheetName val="СметаСводная Рыб"/>
      <sheetName val="График"/>
      <sheetName val="1.3"/>
      <sheetName val="sapactivexlhiddensheet"/>
      <sheetName val="Зап-3- СЦБ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Данные для расчёта сметы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топография"/>
      <sheetName val="sapactivexlhiddensheet"/>
      <sheetName val="См 1 наруж.водопровод"/>
      <sheetName val="ИГ1"/>
      <sheetName val="СметаСводная"/>
      <sheetName val="пятилетка"/>
      <sheetName val="мониторинг"/>
      <sheetName val="Параметры"/>
      <sheetName val="Смета"/>
      <sheetName val="СметаСводная 1 оч"/>
      <sheetName val="Землеотвод"/>
      <sheetName val="свод 2"/>
      <sheetName val="СметаСводная Колпино"/>
      <sheetName val="х"/>
      <sheetName val="ст ГТМ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Смета"/>
      <sheetName val="свод 2"/>
      <sheetName val="пятилетка"/>
      <sheetName val="мониторинг"/>
      <sheetName val="СметаСводная снег"/>
      <sheetName val="sapactivexlhiddensheet"/>
      <sheetName val="топография"/>
      <sheetName val="См 1 наруж.водопровод"/>
      <sheetName val="СметаСводная Колпино"/>
      <sheetName val="свод"/>
      <sheetName val="КП Мак"/>
      <sheetName val="Параметры"/>
      <sheetName val="1"/>
      <sheetName val="93-110"/>
      <sheetName val="р.Волхов"/>
      <sheetName val="Землеотвод"/>
      <sheetName val="Калплан Кра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Коэфф1."/>
      <sheetName val="sapactivexlhiddensheet"/>
      <sheetName val="Лист1"/>
      <sheetName val="свод"/>
      <sheetName val="Список"/>
      <sheetName val="КП Мак"/>
      <sheetName val="р.Волхов"/>
      <sheetName val="смета СИД"/>
      <sheetName val="СметаСводная Колпино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сводная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Итог"/>
      <sheetName val="Лист2"/>
      <sheetName val="Гр5(о)"/>
      <sheetName val="1"/>
      <sheetName val="ПДР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МЕТА проект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пятилетка"/>
      <sheetName val="мониторинг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изыскания 2"/>
      <sheetName val="Калплан Кра"/>
      <sheetName val="Материалы"/>
      <sheetName val="Баланс (Ф1)"/>
      <sheetName val="К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ЭХЗ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топография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Рыб"/>
      <sheetName val="СметаСводная 1 оч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Упр"/>
      <sheetName val="BACT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сводная"/>
      <sheetName val="топография"/>
      <sheetName val="см8"/>
      <sheetName val="свод"/>
      <sheetName val="Данные для расчёта сметы"/>
      <sheetName val="См 1 наруж.водопровод"/>
      <sheetName val="Объемы работ по ПВ"/>
      <sheetName val="Смета 1свод"/>
      <sheetName val="свод1"/>
      <sheetName val="гидрология"/>
      <sheetName val="СметаСводная Рыб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3труба (П)"/>
      <sheetName val="sapactivexlhiddensheet"/>
      <sheetName val="ИД"/>
      <sheetName val="Кал.план Жукова даты - не надо"/>
      <sheetName val="шаблон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Смета"/>
      <sheetName val="Хаттон 90.90 Femco"/>
      <sheetName val="ИГ1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Объемы работ по ПВ"/>
      <sheetName val="СметаСводная Рыб"/>
      <sheetName val="РП"/>
      <sheetName val="СМЕТА проект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ИД"/>
      <sheetName val="Лист3"/>
      <sheetName val="ОПС"/>
      <sheetName val="шаблон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СметаСводная 1 оч"/>
      <sheetName val="Итог"/>
      <sheetName val="Таблица 4 АСУТП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"/>
      <sheetName val="сохранить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Лист1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1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Объемы работ по ПВ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93-110"/>
      <sheetName val="Смета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геология "/>
      <sheetName val="Хаттон 90.90 Femco"/>
      <sheetName val="Итог"/>
      <sheetName val="свод общ"/>
      <sheetName val="СметаСводная снег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АЧ"/>
      <sheetName val="топография"/>
      <sheetName val="свод1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м8"/>
      <sheetName val="Смета"/>
      <sheetName val="свод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свод 2"/>
      <sheetName val="часы"/>
      <sheetName val="смета СИД"/>
      <sheetName val="кп"/>
      <sheetName val="Смета 5.2. Кусты25,29,31,65"/>
      <sheetName val="Лист3"/>
      <sheetName val="Итог"/>
      <sheetName val="ЗП_ЮНГ"/>
      <sheetName val="Январь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пятилетка"/>
      <sheetName val="мониторинг"/>
      <sheetName val="ИД"/>
      <sheetName val="ИД1"/>
      <sheetName val="свод1"/>
      <sheetName val="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Данные для расчёта сметы"/>
      <sheetName val="Лист2"/>
      <sheetName val="эл_химз_"/>
      <sheetName val="геология_"/>
      <sheetName val="справ_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/>
      <sheetData sheetId="296"/>
      <sheetData sheetId="297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Лист2"/>
      <sheetName val="СметаСводная снег"/>
      <sheetName val="93-110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Зап-3- СЦБ"/>
      <sheetName val="Данные для расчёта сметы"/>
      <sheetName val="свод 2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Вспомогательный"/>
      <sheetName val="ПДР"/>
      <sheetName val="информация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топография"/>
      <sheetName val="Смета 1свод"/>
      <sheetName val="Коэфф1."/>
      <sheetName val="sapactivexlhiddensheet"/>
      <sheetName val="Лист3"/>
      <sheetName val="информация"/>
      <sheetName val="list"/>
      <sheetName val="СметаСводная Рыб"/>
      <sheetName val="свод 2"/>
      <sheetName val="Лист1"/>
      <sheetName val="сводная"/>
      <sheetName val="СметаСводная павильон"/>
      <sheetName val="свод1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часы"/>
      <sheetName val="см8"/>
      <sheetName val="СметаСводная снег"/>
      <sheetName val="СП"/>
      <sheetName val="Итог"/>
      <sheetName val="1"/>
      <sheetName val="ПДР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Norm"/>
      <sheetName val="sapactivexlhiddensheet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Капитальные затраты"/>
      <sheetName val="Обновление"/>
      <sheetName val="Product"/>
      <sheetName val="Дополнительные параметры"/>
      <sheetName val="Лист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СметаСводная Рыб"/>
      <sheetName val="УКП"/>
      <sheetName val="Panduit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См 1 наруж.водопровод"/>
      <sheetName val="РП"/>
      <sheetName val="Обновление"/>
      <sheetName val="Цена"/>
      <sheetName val="Product"/>
      <sheetName val="Лист1"/>
      <sheetName val="График"/>
      <sheetName val="Данные для расчёта сметы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Journals"/>
      <sheetName val="Табл38-7"/>
      <sheetName val="ЭХЗ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УКП"/>
      <sheetName val="Lim"/>
      <sheetName val="СПЕЦИФИКАЦИЯ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view="pageBreakPreview" topLeftCell="A10" zoomScale="130" zoomScaleNormal="120" zoomScaleSheetLayoutView="130" workbookViewId="0">
      <selection activeCell="E7" sqref="E7:F7"/>
    </sheetView>
  </sheetViews>
  <sheetFormatPr defaultRowHeight="15" x14ac:dyDescent="0.25"/>
  <cols>
    <col min="1" max="1" width="7.140625" customWidth="1"/>
    <col min="2" max="2" width="37.7109375" customWidth="1"/>
    <col min="3" max="3" width="17.7109375" customWidth="1"/>
    <col min="4" max="4" width="13.85546875" customWidth="1"/>
    <col min="5" max="5" width="13" customWidth="1"/>
    <col min="6" max="6" width="15.85546875" customWidth="1"/>
    <col min="7" max="7" width="13.5703125" customWidth="1"/>
    <col min="259" max="259" width="12.42578125" customWidth="1"/>
    <col min="260" max="260" width="21.28515625" customWidth="1"/>
    <col min="261" max="261" width="29.5703125" customWidth="1"/>
    <col min="262" max="262" width="27.7109375" customWidth="1"/>
    <col min="263" max="263" width="13.5703125" customWidth="1"/>
    <col min="515" max="515" width="12.42578125" customWidth="1"/>
    <col min="516" max="516" width="21.28515625" customWidth="1"/>
    <col min="517" max="517" width="29.5703125" customWidth="1"/>
    <col min="518" max="518" width="27.7109375" customWidth="1"/>
    <col min="519" max="519" width="13.5703125" customWidth="1"/>
    <col min="771" max="771" width="12.42578125" customWidth="1"/>
    <col min="772" max="772" width="21.28515625" customWidth="1"/>
    <col min="773" max="773" width="29.5703125" customWidth="1"/>
    <col min="774" max="774" width="27.7109375" customWidth="1"/>
    <col min="775" max="775" width="13.5703125" customWidth="1"/>
    <col min="1027" max="1027" width="12.42578125" customWidth="1"/>
    <col min="1028" max="1028" width="21.28515625" customWidth="1"/>
    <col min="1029" max="1029" width="29.5703125" customWidth="1"/>
    <col min="1030" max="1030" width="27.7109375" customWidth="1"/>
    <col min="1031" max="1031" width="13.5703125" customWidth="1"/>
    <col min="1283" max="1283" width="12.42578125" customWidth="1"/>
    <col min="1284" max="1284" width="21.28515625" customWidth="1"/>
    <col min="1285" max="1285" width="29.5703125" customWidth="1"/>
    <col min="1286" max="1286" width="27.7109375" customWidth="1"/>
    <col min="1287" max="1287" width="13.5703125" customWidth="1"/>
    <col min="1539" max="1539" width="12.42578125" customWidth="1"/>
    <col min="1540" max="1540" width="21.28515625" customWidth="1"/>
    <col min="1541" max="1541" width="29.5703125" customWidth="1"/>
    <col min="1542" max="1542" width="27.7109375" customWidth="1"/>
    <col min="1543" max="1543" width="13.5703125" customWidth="1"/>
    <col min="1795" max="1795" width="12.42578125" customWidth="1"/>
    <col min="1796" max="1796" width="21.28515625" customWidth="1"/>
    <col min="1797" max="1797" width="29.5703125" customWidth="1"/>
    <col min="1798" max="1798" width="27.7109375" customWidth="1"/>
    <col min="1799" max="1799" width="13.5703125" customWidth="1"/>
    <col min="2051" max="2051" width="12.42578125" customWidth="1"/>
    <col min="2052" max="2052" width="21.28515625" customWidth="1"/>
    <col min="2053" max="2053" width="29.5703125" customWidth="1"/>
    <col min="2054" max="2054" width="27.7109375" customWidth="1"/>
    <col min="2055" max="2055" width="13.5703125" customWidth="1"/>
    <col min="2307" max="2307" width="12.42578125" customWidth="1"/>
    <col min="2308" max="2308" width="21.28515625" customWidth="1"/>
    <col min="2309" max="2309" width="29.5703125" customWidth="1"/>
    <col min="2310" max="2310" width="27.7109375" customWidth="1"/>
    <col min="2311" max="2311" width="13.5703125" customWidth="1"/>
    <col min="2563" max="2563" width="12.42578125" customWidth="1"/>
    <col min="2564" max="2564" width="21.28515625" customWidth="1"/>
    <col min="2565" max="2565" width="29.5703125" customWidth="1"/>
    <col min="2566" max="2566" width="27.7109375" customWidth="1"/>
    <col min="2567" max="2567" width="13.5703125" customWidth="1"/>
    <col min="2819" max="2819" width="12.42578125" customWidth="1"/>
    <col min="2820" max="2820" width="21.28515625" customWidth="1"/>
    <col min="2821" max="2821" width="29.5703125" customWidth="1"/>
    <col min="2822" max="2822" width="27.7109375" customWidth="1"/>
    <col min="2823" max="2823" width="13.5703125" customWidth="1"/>
    <col min="3075" max="3075" width="12.42578125" customWidth="1"/>
    <col min="3076" max="3076" width="21.28515625" customWidth="1"/>
    <col min="3077" max="3077" width="29.5703125" customWidth="1"/>
    <col min="3078" max="3078" width="27.7109375" customWidth="1"/>
    <col min="3079" max="3079" width="13.5703125" customWidth="1"/>
    <col min="3331" max="3331" width="12.42578125" customWidth="1"/>
    <col min="3332" max="3332" width="21.28515625" customWidth="1"/>
    <col min="3333" max="3333" width="29.5703125" customWidth="1"/>
    <col min="3334" max="3334" width="27.7109375" customWidth="1"/>
    <col min="3335" max="3335" width="13.5703125" customWidth="1"/>
    <col min="3587" max="3587" width="12.42578125" customWidth="1"/>
    <col min="3588" max="3588" width="21.28515625" customWidth="1"/>
    <col min="3589" max="3589" width="29.5703125" customWidth="1"/>
    <col min="3590" max="3590" width="27.7109375" customWidth="1"/>
    <col min="3591" max="3591" width="13.5703125" customWidth="1"/>
    <col min="3843" max="3843" width="12.42578125" customWidth="1"/>
    <col min="3844" max="3844" width="21.28515625" customWidth="1"/>
    <col min="3845" max="3845" width="29.5703125" customWidth="1"/>
    <col min="3846" max="3846" width="27.7109375" customWidth="1"/>
    <col min="3847" max="3847" width="13.5703125" customWidth="1"/>
    <col min="4099" max="4099" width="12.42578125" customWidth="1"/>
    <col min="4100" max="4100" width="21.28515625" customWidth="1"/>
    <col min="4101" max="4101" width="29.5703125" customWidth="1"/>
    <col min="4102" max="4102" width="27.7109375" customWidth="1"/>
    <col min="4103" max="4103" width="13.5703125" customWidth="1"/>
    <col min="4355" max="4355" width="12.42578125" customWidth="1"/>
    <col min="4356" max="4356" width="21.28515625" customWidth="1"/>
    <col min="4357" max="4357" width="29.5703125" customWidth="1"/>
    <col min="4358" max="4358" width="27.7109375" customWidth="1"/>
    <col min="4359" max="4359" width="13.5703125" customWidth="1"/>
    <col min="4611" max="4611" width="12.42578125" customWidth="1"/>
    <col min="4612" max="4612" width="21.28515625" customWidth="1"/>
    <col min="4613" max="4613" width="29.5703125" customWidth="1"/>
    <col min="4614" max="4614" width="27.7109375" customWidth="1"/>
    <col min="4615" max="4615" width="13.5703125" customWidth="1"/>
    <col min="4867" max="4867" width="12.42578125" customWidth="1"/>
    <col min="4868" max="4868" width="21.28515625" customWidth="1"/>
    <col min="4869" max="4869" width="29.5703125" customWidth="1"/>
    <col min="4870" max="4870" width="27.7109375" customWidth="1"/>
    <col min="4871" max="4871" width="13.5703125" customWidth="1"/>
    <col min="5123" max="5123" width="12.42578125" customWidth="1"/>
    <col min="5124" max="5124" width="21.28515625" customWidth="1"/>
    <col min="5125" max="5125" width="29.5703125" customWidth="1"/>
    <col min="5126" max="5126" width="27.7109375" customWidth="1"/>
    <col min="5127" max="5127" width="13.5703125" customWidth="1"/>
    <col min="5379" max="5379" width="12.42578125" customWidth="1"/>
    <col min="5380" max="5380" width="21.28515625" customWidth="1"/>
    <col min="5381" max="5381" width="29.5703125" customWidth="1"/>
    <col min="5382" max="5382" width="27.7109375" customWidth="1"/>
    <col min="5383" max="5383" width="13.5703125" customWidth="1"/>
    <col min="5635" max="5635" width="12.42578125" customWidth="1"/>
    <col min="5636" max="5636" width="21.28515625" customWidth="1"/>
    <col min="5637" max="5637" width="29.5703125" customWidth="1"/>
    <col min="5638" max="5638" width="27.7109375" customWidth="1"/>
    <col min="5639" max="5639" width="13.5703125" customWidth="1"/>
    <col min="5891" max="5891" width="12.42578125" customWidth="1"/>
    <col min="5892" max="5892" width="21.28515625" customWidth="1"/>
    <col min="5893" max="5893" width="29.5703125" customWidth="1"/>
    <col min="5894" max="5894" width="27.7109375" customWidth="1"/>
    <col min="5895" max="5895" width="13.5703125" customWidth="1"/>
    <col min="6147" max="6147" width="12.42578125" customWidth="1"/>
    <col min="6148" max="6148" width="21.28515625" customWidth="1"/>
    <col min="6149" max="6149" width="29.5703125" customWidth="1"/>
    <col min="6150" max="6150" width="27.7109375" customWidth="1"/>
    <col min="6151" max="6151" width="13.5703125" customWidth="1"/>
    <col min="6403" max="6403" width="12.42578125" customWidth="1"/>
    <col min="6404" max="6404" width="21.28515625" customWidth="1"/>
    <col min="6405" max="6405" width="29.5703125" customWidth="1"/>
    <col min="6406" max="6406" width="27.7109375" customWidth="1"/>
    <col min="6407" max="6407" width="13.5703125" customWidth="1"/>
    <col min="6659" max="6659" width="12.42578125" customWidth="1"/>
    <col min="6660" max="6660" width="21.28515625" customWidth="1"/>
    <col min="6661" max="6661" width="29.5703125" customWidth="1"/>
    <col min="6662" max="6662" width="27.7109375" customWidth="1"/>
    <col min="6663" max="6663" width="13.5703125" customWidth="1"/>
    <col min="6915" max="6915" width="12.42578125" customWidth="1"/>
    <col min="6916" max="6916" width="21.28515625" customWidth="1"/>
    <col min="6917" max="6917" width="29.5703125" customWidth="1"/>
    <col min="6918" max="6918" width="27.7109375" customWidth="1"/>
    <col min="6919" max="6919" width="13.5703125" customWidth="1"/>
    <col min="7171" max="7171" width="12.42578125" customWidth="1"/>
    <col min="7172" max="7172" width="21.28515625" customWidth="1"/>
    <col min="7173" max="7173" width="29.5703125" customWidth="1"/>
    <col min="7174" max="7174" width="27.7109375" customWidth="1"/>
    <col min="7175" max="7175" width="13.5703125" customWidth="1"/>
    <col min="7427" max="7427" width="12.42578125" customWidth="1"/>
    <col min="7428" max="7428" width="21.28515625" customWidth="1"/>
    <col min="7429" max="7429" width="29.5703125" customWidth="1"/>
    <col min="7430" max="7430" width="27.7109375" customWidth="1"/>
    <col min="7431" max="7431" width="13.5703125" customWidth="1"/>
    <col min="7683" max="7683" width="12.42578125" customWidth="1"/>
    <col min="7684" max="7684" width="21.28515625" customWidth="1"/>
    <col min="7685" max="7685" width="29.5703125" customWidth="1"/>
    <col min="7686" max="7686" width="27.7109375" customWidth="1"/>
    <col min="7687" max="7687" width="13.5703125" customWidth="1"/>
    <col min="7939" max="7939" width="12.42578125" customWidth="1"/>
    <col min="7940" max="7940" width="21.28515625" customWidth="1"/>
    <col min="7941" max="7941" width="29.5703125" customWidth="1"/>
    <col min="7942" max="7942" width="27.7109375" customWidth="1"/>
    <col min="7943" max="7943" width="13.5703125" customWidth="1"/>
    <col min="8195" max="8195" width="12.42578125" customWidth="1"/>
    <col min="8196" max="8196" width="21.28515625" customWidth="1"/>
    <col min="8197" max="8197" width="29.5703125" customWidth="1"/>
    <col min="8198" max="8198" width="27.7109375" customWidth="1"/>
    <col min="8199" max="8199" width="13.5703125" customWidth="1"/>
    <col min="8451" max="8451" width="12.42578125" customWidth="1"/>
    <col min="8452" max="8452" width="21.28515625" customWidth="1"/>
    <col min="8453" max="8453" width="29.5703125" customWidth="1"/>
    <col min="8454" max="8454" width="27.7109375" customWidth="1"/>
    <col min="8455" max="8455" width="13.5703125" customWidth="1"/>
    <col min="8707" max="8707" width="12.42578125" customWidth="1"/>
    <col min="8708" max="8708" width="21.28515625" customWidth="1"/>
    <col min="8709" max="8709" width="29.5703125" customWidth="1"/>
    <col min="8710" max="8710" width="27.7109375" customWidth="1"/>
    <col min="8711" max="8711" width="13.5703125" customWidth="1"/>
    <col min="8963" max="8963" width="12.42578125" customWidth="1"/>
    <col min="8964" max="8964" width="21.28515625" customWidth="1"/>
    <col min="8965" max="8965" width="29.5703125" customWidth="1"/>
    <col min="8966" max="8966" width="27.7109375" customWidth="1"/>
    <col min="8967" max="8967" width="13.5703125" customWidth="1"/>
    <col min="9219" max="9219" width="12.42578125" customWidth="1"/>
    <col min="9220" max="9220" width="21.28515625" customWidth="1"/>
    <col min="9221" max="9221" width="29.5703125" customWidth="1"/>
    <col min="9222" max="9222" width="27.7109375" customWidth="1"/>
    <col min="9223" max="9223" width="13.5703125" customWidth="1"/>
    <col min="9475" max="9475" width="12.42578125" customWidth="1"/>
    <col min="9476" max="9476" width="21.28515625" customWidth="1"/>
    <col min="9477" max="9477" width="29.5703125" customWidth="1"/>
    <col min="9478" max="9478" width="27.7109375" customWidth="1"/>
    <col min="9479" max="9479" width="13.5703125" customWidth="1"/>
    <col min="9731" max="9731" width="12.42578125" customWidth="1"/>
    <col min="9732" max="9732" width="21.28515625" customWidth="1"/>
    <col min="9733" max="9733" width="29.5703125" customWidth="1"/>
    <col min="9734" max="9734" width="27.7109375" customWidth="1"/>
    <col min="9735" max="9735" width="13.5703125" customWidth="1"/>
    <col min="9987" max="9987" width="12.42578125" customWidth="1"/>
    <col min="9988" max="9988" width="21.28515625" customWidth="1"/>
    <col min="9989" max="9989" width="29.5703125" customWidth="1"/>
    <col min="9990" max="9990" width="27.7109375" customWidth="1"/>
    <col min="9991" max="9991" width="13.5703125" customWidth="1"/>
    <col min="10243" max="10243" width="12.42578125" customWidth="1"/>
    <col min="10244" max="10244" width="21.28515625" customWidth="1"/>
    <col min="10245" max="10245" width="29.5703125" customWidth="1"/>
    <col min="10246" max="10246" width="27.7109375" customWidth="1"/>
    <col min="10247" max="10247" width="13.5703125" customWidth="1"/>
    <col min="10499" max="10499" width="12.42578125" customWidth="1"/>
    <col min="10500" max="10500" width="21.28515625" customWidth="1"/>
    <col min="10501" max="10501" width="29.5703125" customWidth="1"/>
    <col min="10502" max="10502" width="27.7109375" customWidth="1"/>
    <col min="10503" max="10503" width="13.5703125" customWidth="1"/>
    <col min="10755" max="10755" width="12.42578125" customWidth="1"/>
    <col min="10756" max="10756" width="21.28515625" customWidth="1"/>
    <col min="10757" max="10757" width="29.5703125" customWidth="1"/>
    <col min="10758" max="10758" width="27.7109375" customWidth="1"/>
    <col min="10759" max="10759" width="13.5703125" customWidth="1"/>
    <col min="11011" max="11011" width="12.42578125" customWidth="1"/>
    <col min="11012" max="11012" width="21.28515625" customWidth="1"/>
    <col min="11013" max="11013" width="29.5703125" customWidth="1"/>
    <col min="11014" max="11014" width="27.7109375" customWidth="1"/>
    <col min="11015" max="11015" width="13.5703125" customWidth="1"/>
    <col min="11267" max="11267" width="12.42578125" customWidth="1"/>
    <col min="11268" max="11268" width="21.28515625" customWidth="1"/>
    <col min="11269" max="11269" width="29.5703125" customWidth="1"/>
    <col min="11270" max="11270" width="27.7109375" customWidth="1"/>
    <col min="11271" max="11271" width="13.5703125" customWidth="1"/>
    <col min="11523" max="11523" width="12.42578125" customWidth="1"/>
    <col min="11524" max="11524" width="21.28515625" customWidth="1"/>
    <col min="11525" max="11525" width="29.5703125" customWidth="1"/>
    <col min="11526" max="11526" width="27.7109375" customWidth="1"/>
    <col min="11527" max="11527" width="13.5703125" customWidth="1"/>
    <col min="11779" max="11779" width="12.42578125" customWidth="1"/>
    <col min="11780" max="11780" width="21.28515625" customWidth="1"/>
    <col min="11781" max="11781" width="29.5703125" customWidth="1"/>
    <col min="11782" max="11782" width="27.7109375" customWidth="1"/>
    <col min="11783" max="11783" width="13.5703125" customWidth="1"/>
    <col min="12035" max="12035" width="12.42578125" customWidth="1"/>
    <col min="12036" max="12036" width="21.28515625" customWidth="1"/>
    <col min="12037" max="12037" width="29.5703125" customWidth="1"/>
    <col min="12038" max="12038" width="27.7109375" customWidth="1"/>
    <col min="12039" max="12039" width="13.5703125" customWidth="1"/>
    <col min="12291" max="12291" width="12.42578125" customWidth="1"/>
    <col min="12292" max="12292" width="21.28515625" customWidth="1"/>
    <col min="12293" max="12293" width="29.5703125" customWidth="1"/>
    <col min="12294" max="12294" width="27.7109375" customWidth="1"/>
    <col min="12295" max="12295" width="13.5703125" customWidth="1"/>
    <col min="12547" max="12547" width="12.42578125" customWidth="1"/>
    <col min="12548" max="12548" width="21.28515625" customWidth="1"/>
    <col min="12549" max="12549" width="29.5703125" customWidth="1"/>
    <col min="12550" max="12550" width="27.7109375" customWidth="1"/>
    <col min="12551" max="12551" width="13.5703125" customWidth="1"/>
    <col min="12803" max="12803" width="12.42578125" customWidth="1"/>
    <col min="12804" max="12804" width="21.28515625" customWidth="1"/>
    <col min="12805" max="12805" width="29.5703125" customWidth="1"/>
    <col min="12806" max="12806" width="27.7109375" customWidth="1"/>
    <col min="12807" max="12807" width="13.5703125" customWidth="1"/>
    <col min="13059" max="13059" width="12.42578125" customWidth="1"/>
    <col min="13060" max="13060" width="21.28515625" customWidth="1"/>
    <col min="13061" max="13061" width="29.5703125" customWidth="1"/>
    <col min="13062" max="13062" width="27.7109375" customWidth="1"/>
    <col min="13063" max="13063" width="13.5703125" customWidth="1"/>
    <col min="13315" max="13315" width="12.42578125" customWidth="1"/>
    <col min="13316" max="13316" width="21.28515625" customWidth="1"/>
    <col min="13317" max="13317" width="29.5703125" customWidth="1"/>
    <col min="13318" max="13318" width="27.7109375" customWidth="1"/>
    <col min="13319" max="13319" width="13.5703125" customWidth="1"/>
    <col min="13571" max="13571" width="12.42578125" customWidth="1"/>
    <col min="13572" max="13572" width="21.28515625" customWidth="1"/>
    <col min="13573" max="13573" width="29.5703125" customWidth="1"/>
    <col min="13574" max="13574" width="27.7109375" customWidth="1"/>
    <col min="13575" max="13575" width="13.5703125" customWidth="1"/>
    <col min="13827" max="13827" width="12.42578125" customWidth="1"/>
    <col min="13828" max="13828" width="21.28515625" customWidth="1"/>
    <col min="13829" max="13829" width="29.5703125" customWidth="1"/>
    <col min="13830" max="13830" width="27.7109375" customWidth="1"/>
    <col min="13831" max="13831" width="13.5703125" customWidth="1"/>
    <col min="14083" max="14083" width="12.42578125" customWidth="1"/>
    <col min="14084" max="14084" width="21.28515625" customWidth="1"/>
    <col min="14085" max="14085" width="29.5703125" customWidth="1"/>
    <col min="14086" max="14086" width="27.7109375" customWidth="1"/>
    <col min="14087" max="14087" width="13.5703125" customWidth="1"/>
    <col min="14339" max="14339" width="12.42578125" customWidth="1"/>
    <col min="14340" max="14340" width="21.28515625" customWidth="1"/>
    <col min="14341" max="14341" width="29.5703125" customWidth="1"/>
    <col min="14342" max="14342" width="27.7109375" customWidth="1"/>
    <col min="14343" max="14343" width="13.5703125" customWidth="1"/>
    <col min="14595" max="14595" width="12.42578125" customWidth="1"/>
    <col min="14596" max="14596" width="21.28515625" customWidth="1"/>
    <col min="14597" max="14597" width="29.5703125" customWidth="1"/>
    <col min="14598" max="14598" width="27.7109375" customWidth="1"/>
    <col min="14599" max="14599" width="13.5703125" customWidth="1"/>
    <col min="14851" max="14851" width="12.42578125" customWidth="1"/>
    <col min="14852" max="14852" width="21.28515625" customWidth="1"/>
    <col min="14853" max="14853" width="29.5703125" customWidth="1"/>
    <col min="14854" max="14854" width="27.7109375" customWidth="1"/>
    <col min="14855" max="14855" width="13.5703125" customWidth="1"/>
    <col min="15107" max="15107" width="12.42578125" customWidth="1"/>
    <col min="15108" max="15108" width="21.28515625" customWidth="1"/>
    <col min="15109" max="15109" width="29.5703125" customWidth="1"/>
    <col min="15110" max="15110" width="27.7109375" customWidth="1"/>
    <col min="15111" max="15111" width="13.5703125" customWidth="1"/>
    <col min="15363" max="15363" width="12.42578125" customWidth="1"/>
    <col min="15364" max="15364" width="21.28515625" customWidth="1"/>
    <col min="15365" max="15365" width="29.5703125" customWidth="1"/>
    <col min="15366" max="15366" width="27.7109375" customWidth="1"/>
    <col min="15367" max="15367" width="13.5703125" customWidth="1"/>
    <col min="15619" max="15619" width="12.42578125" customWidth="1"/>
    <col min="15620" max="15620" width="21.28515625" customWidth="1"/>
    <col min="15621" max="15621" width="29.5703125" customWidth="1"/>
    <col min="15622" max="15622" width="27.7109375" customWidth="1"/>
    <col min="15623" max="15623" width="13.5703125" customWidth="1"/>
    <col min="15875" max="15875" width="12.42578125" customWidth="1"/>
    <col min="15876" max="15876" width="21.28515625" customWidth="1"/>
    <col min="15877" max="15877" width="29.5703125" customWidth="1"/>
    <col min="15878" max="15878" width="27.7109375" customWidth="1"/>
    <col min="15879" max="15879" width="13.5703125" customWidth="1"/>
    <col min="16131" max="16131" width="12.42578125" customWidth="1"/>
    <col min="16132" max="16132" width="21.28515625" customWidth="1"/>
    <col min="16133" max="16133" width="29.5703125" customWidth="1"/>
    <col min="16134" max="16134" width="27.7109375" customWidth="1"/>
    <col min="16135" max="16135" width="13.5703125" customWidth="1"/>
  </cols>
  <sheetData>
    <row r="1" spans="1:8" x14ac:dyDescent="0.25">
      <c r="A1" s="2"/>
      <c r="B1" s="2"/>
      <c r="C1" s="3"/>
      <c r="D1" s="3"/>
      <c r="E1" s="3"/>
      <c r="F1" s="3"/>
      <c r="G1" s="4" t="s">
        <v>31</v>
      </c>
    </row>
    <row r="2" spans="1:8" ht="41.25" customHeight="1" x14ac:dyDescent="0.25">
      <c r="A2" s="2"/>
      <c r="B2" s="2"/>
      <c r="C2" s="3"/>
      <c r="D2" s="3"/>
      <c r="E2" s="3"/>
      <c r="F2" s="3"/>
      <c r="G2" s="3"/>
    </row>
    <row r="3" spans="1:8" ht="15.75" x14ac:dyDescent="0.25">
      <c r="A3" s="141" t="s">
        <v>3</v>
      </c>
      <c r="B3" s="142"/>
      <c r="C3" s="142"/>
      <c r="D3" s="142"/>
      <c r="E3" s="142"/>
      <c r="F3" s="142"/>
      <c r="G3" s="142"/>
    </row>
    <row r="4" spans="1:8" ht="15.75" x14ac:dyDescent="0.25">
      <c r="A4" s="141" t="s">
        <v>11</v>
      </c>
      <c r="B4" s="142"/>
      <c r="C4" s="142"/>
      <c r="D4" s="142"/>
      <c r="E4" s="142"/>
      <c r="F4" s="142"/>
      <c r="G4" s="142"/>
    </row>
    <row r="5" spans="1:8" ht="178.5" customHeight="1" x14ac:dyDescent="0.25">
      <c r="A5" s="143" t="s">
        <v>38</v>
      </c>
      <c r="B5" s="143"/>
      <c r="C5" s="143"/>
      <c r="D5" s="143"/>
      <c r="E5" s="143"/>
      <c r="F5" s="143"/>
      <c r="G5" s="143"/>
    </row>
    <row r="6" spans="1:8" ht="29.25" customHeight="1" x14ac:dyDescent="0.25">
      <c r="A6" s="2"/>
      <c r="B6" s="5"/>
      <c r="C6" s="5"/>
      <c r="D6" s="5"/>
      <c r="E6" s="5"/>
      <c r="F6" s="5"/>
      <c r="G6" s="5"/>
    </row>
    <row r="7" spans="1:8" ht="43.5" customHeight="1" x14ac:dyDescent="0.25">
      <c r="A7" s="147" t="s">
        <v>4</v>
      </c>
      <c r="B7" s="147" t="s">
        <v>5</v>
      </c>
      <c r="C7" s="149" t="s">
        <v>37</v>
      </c>
      <c r="D7" s="150"/>
      <c r="E7" s="149" t="s">
        <v>32</v>
      </c>
      <c r="F7" s="150"/>
      <c r="G7" s="151" t="s">
        <v>6</v>
      </c>
    </row>
    <row r="8" spans="1:8" ht="94.5" customHeight="1" x14ac:dyDescent="0.25">
      <c r="A8" s="148"/>
      <c r="B8" s="148"/>
      <c r="C8" s="10" t="s">
        <v>26</v>
      </c>
      <c r="D8" s="10" t="s">
        <v>27</v>
      </c>
      <c r="E8" s="10" t="s">
        <v>26</v>
      </c>
      <c r="F8" s="10" t="s">
        <v>27</v>
      </c>
      <c r="G8" s="151"/>
    </row>
    <row r="9" spans="1:8" ht="15.75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</row>
    <row r="10" spans="1:8" ht="15.75" x14ac:dyDescent="0.25">
      <c r="A10" s="11">
        <v>1</v>
      </c>
      <c r="B10" s="12"/>
      <c r="C10" s="13"/>
      <c r="D10" s="13"/>
      <c r="E10" s="13"/>
      <c r="F10" s="13"/>
      <c r="G10" s="13"/>
      <c r="H10" s="20" t="s">
        <v>16</v>
      </c>
    </row>
    <row r="11" spans="1:8" ht="15.75" x14ac:dyDescent="0.25">
      <c r="A11" s="14" t="s">
        <v>13</v>
      </c>
      <c r="B11" s="18"/>
      <c r="C11" s="19"/>
      <c r="D11" s="19"/>
      <c r="E11" s="19"/>
      <c r="F11" s="19"/>
      <c r="G11" s="10"/>
      <c r="H11" s="20" t="s">
        <v>17</v>
      </c>
    </row>
    <row r="12" spans="1:8" ht="15.75" x14ac:dyDescent="0.25">
      <c r="A12" s="14" t="s">
        <v>28</v>
      </c>
      <c r="B12" s="18" t="s">
        <v>30</v>
      </c>
      <c r="C12" s="19"/>
      <c r="D12" s="19"/>
      <c r="E12" s="19"/>
      <c r="F12" s="19"/>
      <c r="G12" s="10"/>
      <c r="H12" s="20"/>
    </row>
    <row r="13" spans="1:8" ht="15.75" x14ac:dyDescent="0.25">
      <c r="A13" s="14" t="s">
        <v>29</v>
      </c>
      <c r="B13" s="18" t="s">
        <v>33</v>
      </c>
      <c r="C13" s="19"/>
      <c r="D13" s="19"/>
      <c r="E13" s="19"/>
      <c r="F13" s="19"/>
      <c r="G13" s="10"/>
      <c r="H13" s="20"/>
    </row>
    <row r="14" spans="1:8" ht="15.75" x14ac:dyDescent="0.25">
      <c r="A14" s="15"/>
      <c r="B14" s="12" t="s">
        <v>12</v>
      </c>
      <c r="C14" s="13"/>
      <c r="D14" s="16"/>
      <c r="E14" s="13"/>
      <c r="F14" s="16"/>
      <c r="G14" s="16"/>
    </row>
    <row r="15" spans="1:8" ht="15.75" x14ac:dyDescent="0.25">
      <c r="A15" s="15"/>
      <c r="B15" s="12" t="s">
        <v>1</v>
      </c>
      <c r="C15" s="16"/>
      <c r="D15" s="17"/>
      <c r="E15" s="17"/>
      <c r="F15" s="17"/>
      <c r="G15" s="10"/>
    </row>
    <row r="16" spans="1:8" ht="15.75" x14ac:dyDescent="0.25">
      <c r="A16" s="15"/>
      <c r="B16" s="12" t="s">
        <v>7</v>
      </c>
      <c r="C16" s="16"/>
      <c r="D16" s="17"/>
      <c r="E16" s="17"/>
      <c r="F16" s="17"/>
      <c r="G16" s="10"/>
    </row>
    <row r="17" spans="1:7" x14ac:dyDescent="0.25">
      <c r="A17" s="2"/>
      <c r="B17" s="6"/>
      <c r="C17" s="2"/>
      <c r="D17" s="2"/>
      <c r="E17" s="2"/>
      <c r="F17" s="2"/>
      <c r="G17" s="2"/>
    </row>
    <row r="18" spans="1:7" x14ac:dyDescent="0.25">
      <c r="A18" s="144" t="s">
        <v>8</v>
      </c>
      <c r="B18" s="144"/>
      <c r="C18" s="144"/>
      <c r="D18" s="144"/>
      <c r="E18" s="144"/>
      <c r="F18" s="144"/>
      <c r="G18" s="144"/>
    </row>
    <row r="19" spans="1:7" x14ac:dyDescent="0.25">
      <c r="A19" s="7"/>
      <c r="B19" s="7"/>
      <c r="C19" s="7"/>
      <c r="D19" s="7"/>
      <c r="E19" s="21"/>
      <c r="F19" s="21"/>
      <c r="G19" s="7"/>
    </row>
    <row r="20" spans="1:7" ht="15.75" x14ac:dyDescent="0.25">
      <c r="A20" s="2"/>
      <c r="B20" s="9" t="s">
        <v>2</v>
      </c>
      <c r="C20" s="9"/>
      <c r="D20" s="140" t="s">
        <v>9</v>
      </c>
      <c r="E20" s="140"/>
      <c r="F20" s="140"/>
      <c r="G20" s="140"/>
    </row>
    <row r="21" spans="1:7" ht="34.5" customHeight="1" x14ac:dyDescent="0.25">
      <c r="A21" s="2"/>
      <c r="B21" s="145" t="s">
        <v>10</v>
      </c>
      <c r="C21" s="145"/>
      <c r="D21" s="146"/>
      <c r="E21" s="146"/>
      <c r="F21" s="146"/>
      <c r="G21" s="146"/>
    </row>
    <row r="22" spans="1:7" ht="15.75" x14ac:dyDescent="0.25">
      <c r="A22" s="2"/>
      <c r="B22" s="8"/>
      <c r="C22" s="8"/>
      <c r="D22" s="9"/>
      <c r="E22" s="9"/>
      <c r="F22" s="9"/>
      <c r="G22" s="9"/>
    </row>
    <row r="23" spans="1:7" ht="15.75" x14ac:dyDescent="0.25">
      <c r="A23" s="2"/>
      <c r="B23" s="9" t="s">
        <v>36</v>
      </c>
      <c r="C23" s="8"/>
      <c r="D23" s="140" t="s">
        <v>36</v>
      </c>
      <c r="E23" s="140"/>
      <c r="F23" s="140"/>
      <c r="G23" s="140"/>
    </row>
    <row r="24" spans="1:7" ht="15.75" x14ac:dyDescent="0.25">
      <c r="A24" s="2"/>
      <c r="B24" s="9" t="s">
        <v>14</v>
      </c>
      <c r="C24" s="9"/>
      <c r="D24" s="140" t="s">
        <v>15</v>
      </c>
      <c r="E24" s="140"/>
      <c r="F24" s="140"/>
      <c r="G24" s="140"/>
    </row>
  </sheetData>
  <mergeCells count="14">
    <mergeCell ref="D23:G23"/>
    <mergeCell ref="D24:G24"/>
    <mergeCell ref="A3:G3"/>
    <mergeCell ref="A4:G4"/>
    <mergeCell ref="A5:G5"/>
    <mergeCell ref="A18:G18"/>
    <mergeCell ref="D20:G20"/>
    <mergeCell ref="B21:C21"/>
    <mergeCell ref="D21:G21"/>
    <mergeCell ref="A7:A8"/>
    <mergeCell ref="B7:B8"/>
    <mergeCell ref="C7:D7"/>
    <mergeCell ref="G7:G8"/>
    <mergeCell ref="E7:F7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view="pageBreakPreview" topLeftCell="A2" zoomScaleNormal="110" zoomScaleSheetLayoutView="100" workbookViewId="0">
      <selection activeCell="C15" sqref="C15"/>
    </sheetView>
  </sheetViews>
  <sheetFormatPr defaultColWidth="9.85546875" defaultRowHeight="15" x14ac:dyDescent="0.25"/>
  <cols>
    <col min="1" max="1" width="4.42578125" style="25" customWidth="1"/>
    <col min="2" max="2" width="13.5703125" style="25" customWidth="1"/>
    <col min="3" max="3" width="33" style="25" customWidth="1"/>
    <col min="4" max="7" width="9.85546875" style="25"/>
    <col min="8" max="9" width="7.85546875" style="25" customWidth="1"/>
    <col min="10" max="11" width="9.85546875" style="25"/>
    <col min="12" max="12" width="8" style="25" customWidth="1"/>
    <col min="13" max="13" width="8.42578125" style="25" customWidth="1"/>
    <col min="14" max="16384" width="9.85546875" style="25"/>
  </cols>
  <sheetData>
    <row r="1" spans="1:13" ht="15.75" x14ac:dyDescent="0.25">
      <c r="A1" s="1"/>
      <c r="B1" s="22"/>
      <c r="C1" s="22"/>
      <c r="D1" s="24"/>
      <c r="E1" s="24"/>
      <c r="F1" s="24"/>
      <c r="G1" s="24"/>
      <c r="H1" s="24"/>
      <c r="I1" s="1" t="s">
        <v>2</v>
      </c>
      <c r="J1" s="22"/>
      <c r="K1" s="22"/>
      <c r="L1" s="22"/>
    </row>
    <row r="2" spans="1:13" ht="15.75" x14ac:dyDescent="0.25">
      <c r="A2" s="1"/>
      <c r="B2" s="22"/>
      <c r="C2" s="22"/>
      <c r="D2" s="24"/>
      <c r="E2" s="24"/>
      <c r="F2" s="24"/>
      <c r="G2" s="24"/>
      <c r="H2" s="24"/>
      <c r="I2" s="1" t="s">
        <v>78</v>
      </c>
      <c r="J2" s="22"/>
      <c r="K2" s="22"/>
      <c r="L2" s="22"/>
    </row>
    <row r="3" spans="1:13" ht="15.75" x14ac:dyDescent="0.25">
      <c r="A3" s="1"/>
      <c r="B3" s="22"/>
      <c r="C3" s="22"/>
      <c r="D3" s="24"/>
      <c r="E3" s="24"/>
      <c r="F3" s="24"/>
      <c r="G3" s="24"/>
      <c r="H3" s="24"/>
      <c r="I3" s="1" t="s">
        <v>34</v>
      </c>
      <c r="J3" s="22"/>
      <c r="K3" s="22"/>
      <c r="L3" s="22"/>
    </row>
    <row r="4" spans="1:13" ht="15.75" x14ac:dyDescent="0.25">
      <c r="A4" s="1"/>
      <c r="B4" s="22"/>
      <c r="C4" s="22"/>
      <c r="D4" s="24"/>
      <c r="E4" s="24"/>
      <c r="F4" s="24"/>
      <c r="G4" s="24"/>
      <c r="H4" s="24"/>
      <c r="I4" s="1" t="s">
        <v>35</v>
      </c>
      <c r="J4" s="22"/>
      <c r="K4" s="22"/>
      <c r="L4" s="22"/>
    </row>
    <row r="5" spans="1:13" ht="15.75" x14ac:dyDescent="0.25">
      <c r="A5" s="1"/>
      <c r="B5" s="22"/>
      <c r="C5" s="22"/>
      <c r="D5" s="24"/>
      <c r="E5" s="24"/>
      <c r="F5" s="24"/>
      <c r="G5" s="24"/>
      <c r="H5" s="24"/>
      <c r="I5" s="1" t="s">
        <v>79</v>
      </c>
      <c r="J5" s="22"/>
      <c r="K5" s="22"/>
      <c r="L5" s="22"/>
    </row>
    <row r="6" spans="1:13" ht="15.75" x14ac:dyDescent="0.25">
      <c r="A6" s="1"/>
      <c r="B6" s="22"/>
      <c r="C6" s="22"/>
      <c r="D6" s="24"/>
      <c r="E6" s="24"/>
      <c r="F6" s="24"/>
      <c r="G6" s="24"/>
      <c r="H6" s="24"/>
      <c r="I6" s="1"/>
      <c r="J6" s="22"/>
      <c r="K6" s="22"/>
      <c r="L6" s="22"/>
    </row>
    <row r="7" spans="1:13" ht="36.75" customHeight="1" x14ac:dyDescent="0.25">
      <c r="A7" s="152" t="s">
        <v>91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</row>
    <row r="8" spans="1:13" x14ac:dyDescent="0.25">
      <c r="A8" s="24"/>
      <c r="B8" s="26"/>
      <c r="C8" s="27"/>
      <c r="D8" s="28" t="s">
        <v>19</v>
      </c>
      <c r="E8" s="29"/>
      <c r="F8" s="30"/>
      <c r="G8" s="30"/>
      <c r="H8" s="30"/>
      <c r="I8" s="30"/>
      <c r="J8" s="30"/>
      <c r="K8" s="30"/>
      <c r="L8" s="24"/>
    </row>
    <row r="9" spans="1:13" x14ac:dyDescent="0.25">
      <c r="A9" s="24"/>
      <c r="B9" s="24"/>
      <c r="C9" s="31"/>
      <c r="D9" s="32"/>
      <c r="E9" s="24"/>
      <c r="F9" s="24"/>
      <c r="G9" s="24"/>
      <c r="H9" s="24"/>
      <c r="I9" s="24"/>
      <c r="J9" s="24"/>
      <c r="K9" s="24"/>
      <c r="L9" s="24"/>
    </row>
    <row r="10" spans="1:13" ht="15.75" x14ac:dyDescent="0.25">
      <c r="A10" s="24"/>
      <c r="B10" s="24"/>
      <c r="C10" s="31"/>
      <c r="D10" s="89" t="s">
        <v>39</v>
      </c>
      <c r="E10" s="24"/>
      <c r="F10" s="24"/>
      <c r="G10" s="90"/>
      <c r="H10" s="24"/>
      <c r="I10" s="24"/>
      <c r="J10" s="24"/>
      <c r="K10" s="24"/>
      <c r="L10" s="24"/>
    </row>
    <row r="11" spans="1:13" x14ac:dyDescent="0.25">
      <c r="A11" s="24"/>
      <c r="B11" s="24"/>
      <c r="C11" s="31"/>
      <c r="D11" s="32"/>
      <c r="E11" s="32"/>
      <c r="F11" s="24"/>
      <c r="G11" s="24"/>
      <c r="H11" s="24"/>
      <c r="I11" s="24"/>
      <c r="J11" s="24"/>
      <c r="K11" s="24"/>
      <c r="L11" s="24"/>
    </row>
    <row r="12" spans="1:13" ht="15" customHeight="1" x14ac:dyDescent="0.25">
      <c r="A12" s="24"/>
      <c r="B12" s="35" t="s">
        <v>20</v>
      </c>
      <c r="C12" s="154"/>
      <c r="D12" s="154"/>
      <c r="E12" s="154"/>
      <c r="F12" s="154"/>
      <c r="G12" s="154"/>
      <c r="H12" s="47"/>
      <c r="I12" s="47"/>
      <c r="J12" s="47"/>
      <c r="K12" s="47"/>
      <c r="L12" s="47"/>
    </row>
    <row r="13" spans="1:13" x14ac:dyDescent="0.25">
      <c r="A13" s="24"/>
      <c r="B13" s="36"/>
      <c r="C13" s="43"/>
      <c r="D13" s="44" t="s">
        <v>21</v>
      </c>
      <c r="E13" s="45"/>
      <c r="F13" s="43"/>
      <c r="G13" s="46"/>
      <c r="H13" s="43"/>
      <c r="I13" s="43"/>
      <c r="J13" s="43"/>
      <c r="K13" s="43"/>
      <c r="L13" s="43"/>
    </row>
    <row r="14" spans="1:13" x14ac:dyDescent="0.25">
      <c r="A14" s="38"/>
      <c r="B14" s="39"/>
      <c r="C14" s="31"/>
      <c r="D14" s="32"/>
      <c r="E14" s="32"/>
      <c r="F14" s="24"/>
      <c r="G14" s="24"/>
      <c r="H14" s="24"/>
      <c r="I14" s="24"/>
      <c r="J14" s="24"/>
      <c r="K14" s="24"/>
      <c r="L14" s="24"/>
    </row>
    <row r="15" spans="1:13" x14ac:dyDescent="0.25">
      <c r="A15" s="24"/>
      <c r="B15" s="24"/>
      <c r="C15" s="41" t="s">
        <v>94</v>
      </c>
      <c r="D15" s="40"/>
      <c r="E15" s="32"/>
      <c r="F15" s="42"/>
      <c r="G15" s="41"/>
      <c r="H15" s="24"/>
      <c r="I15" s="24"/>
      <c r="J15" s="24"/>
      <c r="K15" s="24"/>
      <c r="L15" s="24"/>
    </row>
    <row r="16" spans="1:13" x14ac:dyDescent="0.25">
      <c r="A16" s="82"/>
      <c r="B16" s="85"/>
      <c r="C16" s="86" t="s">
        <v>64</v>
      </c>
      <c r="D16" s="84"/>
      <c r="E16" s="159"/>
      <c r="F16" s="160"/>
      <c r="G16" s="87" t="s">
        <v>65</v>
      </c>
      <c r="H16" s="84"/>
      <c r="I16" s="86"/>
      <c r="J16" s="86"/>
      <c r="K16" s="84"/>
      <c r="L16" s="84"/>
      <c r="M16" s="84"/>
    </row>
    <row r="17" spans="1:13" x14ac:dyDescent="0.25">
      <c r="A17" s="82"/>
      <c r="B17" s="85"/>
      <c r="C17" s="86" t="s">
        <v>66</v>
      </c>
      <c r="D17" s="84"/>
      <c r="E17" s="159"/>
      <c r="F17" s="160"/>
      <c r="G17" s="87" t="s">
        <v>65</v>
      </c>
      <c r="H17" s="84"/>
      <c r="I17" s="86"/>
      <c r="J17" s="86"/>
      <c r="K17" s="84"/>
      <c r="L17" s="84"/>
      <c r="M17" s="84"/>
    </row>
    <row r="18" spans="1:13" x14ac:dyDescent="0.25">
      <c r="A18" s="82"/>
      <c r="B18" s="85"/>
      <c r="C18" s="86" t="s">
        <v>67</v>
      </c>
      <c r="D18" s="84"/>
      <c r="E18" s="159"/>
      <c r="F18" s="160"/>
      <c r="G18" s="87" t="s">
        <v>65</v>
      </c>
      <c r="H18" s="84"/>
      <c r="I18" s="86"/>
      <c r="J18" s="86"/>
      <c r="K18" s="84"/>
      <c r="L18" s="84"/>
      <c r="M18" s="84"/>
    </row>
    <row r="19" spans="1:13" x14ac:dyDescent="0.25">
      <c r="A19" s="82"/>
      <c r="B19" s="85"/>
      <c r="C19" s="106" t="s">
        <v>88</v>
      </c>
      <c r="D19" s="84"/>
      <c r="E19" s="159"/>
      <c r="F19" s="160"/>
      <c r="G19" s="107" t="s">
        <v>65</v>
      </c>
      <c r="H19" s="84"/>
      <c r="I19" s="86"/>
      <c r="J19" s="86"/>
      <c r="K19" s="84"/>
      <c r="L19" s="84"/>
      <c r="M19" s="84"/>
    </row>
    <row r="20" spans="1:13" x14ac:dyDescent="0.25">
      <c r="A20" s="81"/>
      <c r="B20" s="79"/>
      <c r="C20" s="88" t="s">
        <v>80</v>
      </c>
      <c r="D20" s="81"/>
      <c r="E20" s="83"/>
      <c r="F20" s="80"/>
      <c r="G20" s="80"/>
      <c r="H20" s="80"/>
      <c r="I20" s="80"/>
      <c r="J20" s="80"/>
      <c r="K20" s="80"/>
      <c r="L20" s="80"/>
      <c r="M20" s="80"/>
    </row>
    <row r="21" spans="1:13" ht="15" customHeight="1" x14ac:dyDescent="0.25">
      <c r="A21" s="163" t="s">
        <v>22</v>
      </c>
      <c r="B21" s="165" t="s">
        <v>68</v>
      </c>
      <c r="C21" s="163" t="s">
        <v>23</v>
      </c>
      <c r="D21" s="163" t="s">
        <v>24</v>
      </c>
      <c r="E21" s="163" t="s">
        <v>69</v>
      </c>
      <c r="F21" s="163" t="s">
        <v>70</v>
      </c>
      <c r="G21" s="164"/>
      <c r="H21" s="164"/>
      <c r="I21" s="164"/>
      <c r="J21" s="163" t="s">
        <v>71</v>
      </c>
      <c r="K21" s="164"/>
      <c r="L21" s="164"/>
      <c r="M21" s="164"/>
    </row>
    <row r="22" spans="1:13" x14ac:dyDescent="0.25">
      <c r="A22" s="164"/>
      <c r="B22" s="166"/>
      <c r="C22" s="167"/>
      <c r="D22" s="163"/>
      <c r="E22" s="163"/>
      <c r="F22" s="163" t="s">
        <v>18</v>
      </c>
      <c r="G22" s="163" t="s">
        <v>72</v>
      </c>
      <c r="H22" s="164"/>
      <c r="I22" s="164"/>
      <c r="J22" s="163" t="s">
        <v>18</v>
      </c>
      <c r="K22" s="163" t="s">
        <v>72</v>
      </c>
      <c r="L22" s="164"/>
      <c r="M22" s="164"/>
    </row>
    <row r="23" spans="1:13" x14ac:dyDescent="0.25">
      <c r="A23" s="164"/>
      <c r="B23" s="166"/>
      <c r="C23" s="167"/>
      <c r="D23" s="163"/>
      <c r="E23" s="163"/>
      <c r="F23" s="164"/>
      <c r="G23" s="113" t="s">
        <v>73</v>
      </c>
      <c r="H23" s="113" t="s">
        <v>74</v>
      </c>
      <c r="I23" s="113" t="s">
        <v>75</v>
      </c>
      <c r="J23" s="164"/>
      <c r="K23" s="113" t="s">
        <v>73</v>
      </c>
      <c r="L23" s="113" t="s">
        <v>74</v>
      </c>
      <c r="M23" s="113" t="s">
        <v>75</v>
      </c>
    </row>
    <row r="24" spans="1:13" ht="29.25" customHeight="1" x14ac:dyDescent="0.25">
      <c r="A24" s="116">
        <v>1</v>
      </c>
      <c r="B24" s="115">
        <v>2</v>
      </c>
      <c r="C24" s="113">
        <v>3</v>
      </c>
      <c r="D24" s="113">
        <v>4</v>
      </c>
      <c r="E24" s="117">
        <v>5</v>
      </c>
      <c r="F24" s="114">
        <v>6</v>
      </c>
      <c r="G24" s="114">
        <v>7</v>
      </c>
      <c r="H24" s="114">
        <v>8</v>
      </c>
      <c r="I24" s="114">
        <v>9</v>
      </c>
      <c r="J24" s="114">
        <v>10</v>
      </c>
      <c r="K24" s="114">
        <v>11</v>
      </c>
      <c r="L24" s="114">
        <v>12</v>
      </c>
      <c r="M24" s="114">
        <v>13</v>
      </c>
    </row>
    <row r="25" spans="1:13" ht="15" customHeight="1" x14ac:dyDescent="0.25">
      <c r="A25" s="158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</row>
    <row r="26" spans="1:13" ht="15" customHeight="1" x14ac:dyDescent="0.25">
      <c r="A26" s="156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</row>
    <row r="27" spans="1:13" x14ac:dyDescent="0.25">
      <c r="A27" s="119"/>
      <c r="B27" s="120"/>
      <c r="C27" s="118"/>
      <c r="D27" s="117"/>
      <c r="E27" s="121"/>
      <c r="F27" s="122"/>
      <c r="G27" s="122"/>
      <c r="H27" s="123"/>
      <c r="I27" s="123"/>
      <c r="J27" s="123"/>
      <c r="K27" s="123"/>
      <c r="L27" s="123"/>
      <c r="M27" s="123"/>
    </row>
    <row r="28" spans="1:13" ht="17.25" customHeight="1" x14ac:dyDescent="0.25">
      <c r="A28" s="124"/>
      <c r="B28" s="120"/>
      <c r="C28" s="118"/>
      <c r="D28" s="117"/>
      <c r="E28" s="121"/>
      <c r="F28" s="122"/>
      <c r="G28" s="123"/>
      <c r="H28" s="123"/>
      <c r="I28" s="123"/>
      <c r="J28" s="123"/>
      <c r="K28" s="123"/>
      <c r="L28" s="123"/>
      <c r="M28" s="123"/>
    </row>
    <row r="29" spans="1:13" ht="15" customHeight="1" x14ac:dyDescent="0.25">
      <c r="A29" s="156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</row>
    <row r="30" spans="1:13" ht="24" customHeight="1" x14ac:dyDescent="0.25">
      <c r="A30" s="124"/>
      <c r="B30" s="120"/>
      <c r="C30" s="118"/>
      <c r="D30" s="117"/>
      <c r="E30" s="121"/>
      <c r="F30" s="122"/>
      <c r="G30" s="123"/>
      <c r="H30" s="123"/>
      <c r="I30" s="123"/>
      <c r="J30" s="123"/>
      <c r="K30" s="123"/>
      <c r="L30" s="123"/>
      <c r="M30" s="123"/>
    </row>
    <row r="31" spans="1:13" ht="24" customHeight="1" x14ac:dyDescent="0.25">
      <c r="A31" s="124"/>
      <c r="B31" s="120"/>
      <c r="C31" s="118"/>
      <c r="D31" s="117"/>
      <c r="E31" s="121"/>
      <c r="F31" s="122"/>
      <c r="G31" s="123"/>
      <c r="H31" s="123"/>
      <c r="I31" s="123"/>
      <c r="J31" s="123"/>
      <c r="K31" s="123"/>
      <c r="L31" s="123"/>
      <c r="M31" s="123"/>
    </row>
    <row r="32" spans="1:13" ht="15" customHeight="1" x14ac:dyDescent="0.25">
      <c r="A32" s="156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</row>
    <row r="33" spans="1:13" x14ac:dyDescent="0.25">
      <c r="A33" s="119"/>
      <c r="B33" s="120"/>
      <c r="C33" s="118"/>
      <c r="D33" s="117"/>
      <c r="E33" s="121"/>
      <c r="F33" s="122"/>
      <c r="G33" s="122"/>
      <c r="H33" s="122"/>
      <c r="I33" s="122"/>
      <c r="J33" s="123"/>
      <c r="K33" s="123"/>
      <c r="L33" s="123"/>
      <c r="M33" s="123"/>
    </row>
    <row r="34" spans="1:13" x14ac:dyDescent="0.25">
      <c r="A34" s="119"/>
      <c r="B34" s="120"/>
      <c r="C34" s="118"/>
      <c r="D34" s="117"/>
      <c r="E34" s="125"/>
      <c r="F34" s="122"/>
      <c r="G34" s="122"/>
      <c r="H34" s="123"/>
      <c r="I34" s="123"/>
      <c r="J34" s="123"/>
      <c r="K34" s="123"/>
      <c r="L34" s="123"/>
      <c r="M34" s="123"/>
    </row>
    <row r="35" spans="1:13" ht="15.75" customHeight="1" x14ac:dyDescent="0.25">
      <c r="A35" s="124"/>
      <c r="B35" s="120"/>
      <c r="C35" s="118"/>
      <c r="D35" s="117"/>
      <c r="E35" s="121"/>
      <c r="F35" s="122"/>
      <c r="G35" s="123"/>
      <c r="H35" s="123"/>
      <c r="I35" s="123"/>
      <c r="J35" s="123"/>
      <c r="K35" s="123"/>
      <c r="L35" s="123"/>
      <c r="M35" s="123"/>
    </row>
    <row r="36" spans="1:13" x14ac:dyDescent="0.25">
      <c r="A36" s="119"/>
      <c r="B36" s="120"/>
      <c r="C36" s="118"/>
      <c r="D36" s="117"/>
      <c r="E36" s="121"/>
      <c r="F36" s="122"/>
      <c r="G36" s="122"/>
      <c r="H36" s="123"/>
      <c r="I36" s="123"/>
      <c r="J36" s="123"/>
      <c r="K36" s="123"/>
      <c r="L36" s="123"/>
      <c r="M36" s="123"/>
    </row>
    <row r="37" spans="1:13" ht="48" customHeight="1" x14ac:dyDescent="0.25">
      <c r="A37" s="124"/>
      <c r="B37" s="120"/>
      <c r="C37" s="118"/>
      <c r="D37" s="117"/>
      <c r="E37" s="121"/>
      <c r="F37" s="122"/>
      <c r="G37" s="123"/>
      <c r="H37" s="123"/>
      <c r="I37" s="123"/>
      <c r="J37" s="123"/>
      <c r="K37" s="123"/>
      <c r="L37" s="123"/>
      <c r="M37" s="123"/>
    </row>
    <row r="38" spans="1:13" ht="156.75" customHeight="1" x14ac:dyDescent="0.25">
      <c r="A38" s="124"/>
      <c r="B38" s="120"/>
      <c r="C38" s="118"/>
      <c r="D38" s="117"/>
      <c r="E38" s="121"/>
      <c r="F38" s="122"/>
      <c r="G38" s="123"/>
      <c r="H38" s="123"/>
      <c r="I38" s="123"/>
      <c r="J38" s="123"/>
      <c r="K38" s="123"/>
      <c r="L38" s="123"/>
      <c r="M38" s="123"/>
    </row>
    <row r="39" spans="1:13" ht="15" customHeight="1" x14ac:dyDescent="0.25">
      <c r="A39" s="158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</row>
    <row r="40" spans="1:13" ht="15" customHeight="1" x14ac:dyDescent="0.25">
      <c r="A40" s="156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</row>
    <row r="41" spans="1:13" ht="15" customHeight="1" x14ac:dyDescent="0.25">
      <c r="A41" s="119"/>
      <c r="B41" s="120"/>
      <c r="C41" s="118"/>
      <c r="D41" s="117"/>
      <c r="E41" s="125"/>
      <c r="F41" s="122"/>
      <c r="G41" s="122"/>
      <c r="H41" s="122"/>
      <c r="I41" s="122"/>
      <c r="J41" s="123"/>
      <c r="K41" s="123"/>
      <c r="L41" s="123"/>
      <c r="M41" s="123"/>
    </row>
    <row r="42" spans="1:13" x14ac:dyDescent="0.25">
      <c r="A42" s="119"/>
      <c r="B42" s="120"/>
      <c r="C42" s="118"/>
      <c r="D42" s="117"/>
      <c r="E42" s="125"/>
      <c r="F42" s="122"/>
      <c r="G42" s="123"/>
      <c r="H42" s="123"/>
      <c r="I42" s="123"/>
      <c r="J42" s="123"/>
      <c r="K42" s="123"/>
      <c r="L42" s="123"/>
      <c r="M42" s="123"/>
    </row>
    <row r="43" spans="1:13" x14ac:dyDescent="0.25">
      <c r="A43" s="119"/>
      <c r="B43" s="120"/>
      <c r="C43" s="118"/>
      <c r="D43" s="117"/>
      <c r="E43" s="125"/>
      <c r="F43" s="122"/>
      <c r="G43" s="123"/>
      <c r="H43" s="123"/>
      <c r="I43" s="123"/>
      <c r="J43" s="123"/>
      <c r="K43" s="123"/>
      <c r="L43" s="123"/>
      <c r="M43" s="123"/>
    </row>
    <row r="44" spans="1:13" x14ac:dyDescent="0.25">
      <c r="A44" s="119"/>
      <c r="B44" s="120"/>
      <c r="C44" s="118"/>
      <c r="D44" s="117"/>
      <c r="E44" s="121"/>
      <c r="F44" s="122"/>
      <c r="G44" s="123"/>
      <c r="H44" s="123"/>
      <c r="I44" s="123"/>
      <c r="J44" s="123"/>
      <c r="K44" s="123"/>
      <c r="L44" s="123"/>
      <c r="M44" s="123"/>
    </row>
    <row r="45" spans="1:13" x14ac:dyDescent="0.25">
      <c r="A45" s="119"/>
      <c r="B45" s="120"/>
      <c r="C45" s="118"/>
      <c r="D45" s="117"/>
      <c r="E45" s="121"/>
      <c r="F45" s="122"/>
      <c r="G45" s="123"/>
      <c r="H45" s="123"/>
      <c r="I45" s="123"/>
      <c r="J45" s="123"/>
      <c r="K45" s="123"/>
      <c r="L45" s="123"/>
      <c r="M45" s="123"/>
    </row>
    <row r="46" spans="1:13" ht="15" customHeight="1" x14ac:dyDescent="0.25">
      <c r="A46" s="119"/>
      <c r="B46" s="120"/>
      <c r="C46" s="118"/>
      <c r="D46" s="117"/>
      <c r="E46" s="121"/>
      <c r="F46" s="122"/>
      <c r="G46" s="123"/>
      <c r="H46" s="123"/>
      <c r="I46" s="123"/>
      <c r="J46" s="123"/>
      <c r="K46" s="123"/>
      <c r="L46" s="123"/>
      <c r="M46" s="123"/>
    </row>
    <row r="47" spans="1:13" x14ac:dyDescent="0.25">
      <c r="A47" s="119"/>
      <c r="B47" s="120"/>
      <c r="C47" s="118"/>
      <c r="D47" s="117"/>
      <c r="E47" s="125"/>
      <c r="F47" s="122"/>
      <c r="G47" s="122"/>
      <c r="H47" s="122"/>
      <c r="I47" s="122"/>
      <c r="J47" s="123"/>
      <c r="K47" s="123"/>
      <c r="L47" s="123"/>
      <c r="M47" s="123"/>
    </row>
    <row r="48" spans="1:13" ht="31.5" customHeight="1" x14ac:dyDescent="0.25">
      <c r="A48" s="119"/>
      <c r="B48" s="120"/>
      <c r="C48" s="118"/>
      <c r="D48" s="117"/>
      <c r="E48" s="121"/>
      <c r="F48" s="122"/>
      <c r="G48" s="123"/>
      <c r="H48" s="123"/>
      <c r="I48" s="123"/>
      <c r="J48" s="123"/>
      <c r="K48" s="123"/>
      <c r="L48" s="123"/>
      <c r="M48" s="123"/>
    </row>
    <row r="49" spans="1:13" ht="27" customHeight="1" x14ac:dyDescent="0.25">
      <c r="A49" s="119"/>
      <c r="B49" s="120"/>
      <c r="C49" s="118"/>
      <c r="D49" s="117"/>
      <c r="E49" s="125"/>
      <c r="F49" s="122"/>
      <c r="G49" s="122"/>
      <c r="H49" s="122"/>
      <c r="I49" s="122"/>
      <c r="J49" s="123"/>
      <c r="K49" s="123"/>
      <c r="L49" s="123"/>
      <c r="M49" s="123"/>
    </row>
    <row r="50" spans="1:13" ht="39.75" customHeight="1" x14ac:dyDescent="0.25">
      <c r="A50" s="119"/>
      <c r="B50" s="120"/>
      <c r="C50" s="118"/>
      <c r="D50" s="117"/>
      <c r="E50" s="121"/>
      <c r="F50" s="122"/>
      <c r="G50" s="123"/>
      <c r="H50" s="123"/>
      <c r="I50" s="123"/>
      <c r="J50" s="123"/>
      <c r="K50" s="123"/>
      <c r="L50" s="123"/>
      <c r="M50" s="123"/>
    </row>
    <row r="51" spans="1:13" x14ac:dyDescent="0.25">
      <c r="A51" s="119"/>
      <c r="B51" s="120"/>
      <c r="C51" s="118"/>
      <c r="D51" s="117"/>
      <c r="E51" s="125"/>
      <c r="F51" s="122"/>
      <c r="G51" s="122"/>
      <c r="H51" s="122"/>
      <c r="I51" s="122"/>
      <c r="J51" s="123"/>
      <c r="K51" s="123"/>
      <c r="L51" s="123"/>
      <c r="M51" s="123"/>
    </row>
    <row r="52" spans="1:13" ht="36.75" customHeight="1" x14ac:dyDescent="0.25">
      <c r="A52" s="119"/>
      <c r="B52" s="120"/>
      <c r="C52" s="118"/>
      <c r="D52" s="117"/>
      <c r="E52" s="121"/>
      <c r="F52" s="122"/>
      <c r="G52" s="123"/>
      <c r="H52" s="123"/>
      <c r="I52" s="123"/>
      <c r="J52" s="123"/>
      <c r="K52" s="123"/>
      <c r="L52" s="123"/>
      <c r="M52" s="123"/>
    </row>
    <row r="53" spans="1:13" x14ac:dyDescent="0.25">
      <c r="A53" s="119"/>
      <c r="B53" s="120"/>
      <c r="C53" s="118"/>
      <c r="D53" s="117"/>
      <c r="E53" s="121"/>
      <c r="F53" s="122"/>
      <c r="G53" s="122"/>
      <c r="H53" s="122"/>
      <c r="I53" s="122"/>
      <c r="J53" s="123"/>
      <c r="K53" s="123"/>
      <c r="L53" s="123"/>
      <c r="M53" s="123"/>
    </row>
    <row r="54" spans="1:13" ht="27" customHeight="1" x14ac:dyDescent="0.25">
      <c r="A54" s="124"/>
      <c r="B54" s="120"/>
      <c r="C54" s="118"/>
      <c r="D54" s="117"/>
      <c r="E54" s="121"/>
      <c r="F54" s="122"/>
      <c r="G54" s="123"/>
      <c r="H54" s="123"/>
      <c r="I54" s="123"/>
      <c r="J54" s="123"/>
      <c r="K54" s="123"/>
      <c r="L54" s="123"/>
      <c r="M54" s="123"/>
    </row>
    <row r="55" spans="1:13" x14ac:dyDescent="0.25">
      <c r="A55" s="119"/>
      <c r="B55" s="120"/>
      <c r="C55" s="118"/>
      <c r="D55" s="117"/>
      <c r="E55" s="125"/>
      <c r="F55" s="122"/>
      <c r="G55" s="122"/>
      <c r="H55" s="123"/>
      <c r="I55" s="123"/>
      <c r="J55" s="123"/>
      <c r="K55" s="123"/>
      <c r="L55" s="123"/>
      <c r="M55" s="123"/>
    </row>
    <row r="56" spans="1:13" x14ac:dyDescent="0.25">
      <c r="A56" s="119"/>
      <c r="B56" s="120"/>
      <c r="C56" s="118"/>
      <c r="D56" s="117"/>
      <c r="E56" s="125"/>
      <c r="F56" s="122"/>
      <c r="G56" s="122"/>
      <c r="H56" s="122"/>
      <c r="I56" s="122"/>
      <c r="J56" s="123"/>
      <c r="K56" s="123"/>
      <c r="L56" s="123"/>
      <c r="M56" s="123"/>
    </row>
    <row r="57" spans="1:13" x14ac:dyDescent="0.25">
      <c r="A57" s="119"/>
      <c r="B57" s="120"/>
      <c r="C57" s="118"/>
      <c r="D57" s="117"/>
      <c r="E57" s="125"/>
      <c r="F57" s="122"/>
      <c r="G57" s="123"/>
      <c r="H57" s="123"/>
      <c r="I57" s="123"/>
      <c r="J57" s="123"/>
      <c r="K57" s="123"/>
      <c r="L57" s="123"/>
      <c r="M57" s="123"/>
    </row>
    <row r="58" spans="1:13" x14ac:dyDescent="0.25">
      <c r="A58" s="119"/>
      <c r="B58" s="120"/>
      <c r="C58" s="118"/>
      <c r="D58" s="117"/>
      <c r="E58" s="125"/>
      <c r="F58" s="122"/>
      <c r="G58" s="122"/>
      <c r="H58" s="122"/>
      <c r="I58" s="122"/>
      <c r="J58" s="123"/>
      <c r="K58" s="123"/>
      <c r="L58" s="123"/>
      <c r="M58" s="123"/>
    </row>
    <row r="59" spans="1:13" x14ac:dyDescent="0.25">
      <c r="A59" s="119"/>
      <c r="B59" s="120"/>
      <c r="C59" s="118"/>
      <c r="D59" s="117"/>
      <c r="E59" s="125"/>
      <c r="F59" s="122"/>
      <c r="G59" s="123"/>
      <c r="H59" s="123"/>
      <c r="I59" s="123"/>
      <c r="J59" s="123"/>
      <c r="K59" s="123"/>
      <c r="L59" s="123"/>
      <c r="M59" s="123"/>
    </row>
    <row r="60" spans="1:13" x14ac:dyDescent="0.25">
      <c r="A60" s="119"/>
      <c r="B60" s="120"/>
      <c r="C60" s="118"/>
      <c r="D60" s="117"/>
      <c r="E60" s="125"/>
      <c r="F60" s="122"/>
      <c r="G60" s="122"/>
      <c r="H60" s="123"/>
      <c r="I60" s="123"/>
      <c r="J60" s="123"/>
      <c r="K60" s="123"/>
      <c r="L60" s="123"/>
      <c r="M60" s="123"/>
    </row>
    <row r="61" spans="1:13" x14ac:dyDescent="0.25">
      <c r="A61" s="119"/>
      <c r="B61" s="120"/>
      <c r="C61" s="118"/>
      <c r="D61" s="117"/>
      <c r="E61" s="121"/>
      <c r="F61" s="122"/>
      <c r="G61" s="123"/>
      <c r="H61" s="123"/>
      <c r="I61" s="123"/>
      <c r="J61" s="123"/>
      <c r="K61" s="123"/>
      <c r="L61" s="123"/>
      <c r="M61" s="123"/>
    </row>
    <row r="62" spans="1:13" ht="13.5" customHeight="1" x14ac:dyDescent="0.25">
      <c r="A62" s="156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</row>
    <row r="63" spans="1:13" x14ac:dyDescent="0.25">
      <c r="A63" s="156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</row>
    <row r="64" spans="1:13" x14ac:dyDescent="0.25">
      <c r="A64" s="119"/>
      <c r="B64" s="120"/>
      <c r="C64" s="118"/>
      <c r="D64" s="117"/>
      <c r="E64" s="125"/>
      <c r="F64" s="122"/>
      <c r="G64" s="122"/>
      <c r="H64" s="122"/>
      <c r="I64" s="122"/>
      <c r="J64" s="123"/>
      <c r="K64" s="123"/>
      <c r="L64" s="123"/>
      <c r="M64" s="123"/>
    </row>
    <row r="65" spans="1:13" ht="24" customHeight="1" x14ac:dyDescent="0.25">
      <c r="A65" s="119"/>
      <c r="B65" s="120"/>
      <c r="C65" s="118"/>
      <c r="D65" s="117"/>
      <c r="E65" s="125"/>
      <c r="F65" s="122"/>
      <c r="G65" s="123"/>
      <c r="H65" s="123"/>
      <c r="I65" s="123"/>
      <c r="J65" s="123"/>
      <c r="K65" s="123"/>
      <c r="L65" s="123"/>
      <c r="M65" s="123"/>
    </row>
    <row r="66" spans="1:13" x14ac:dyDescent="0.25">
      <c r="A66" s="119"/>
      <c r="B66" s="120"/>
      <c r="C66" s="118"/>
      <c r="D66" s="117"/>
      <c r="E66" s="121"/>
      <c r="F66" s="122"/>
      <c r="G66" s="123"/>
      <c r="H66" s="123"/>
      <c r="I66" s="123"/>
      <c r="J66" s="123"/>
      <c r="K66" s="123"/>
      <c r="L66" s="123"/>
      <c r="M66" s="123"/>
    </row>
    <row r="67" spans="1:13" x14ac:dyDescent="0.25">
      <c r="A67" s="119"/>
      <c r="B67" s="120"/>
      <c r="C67" s="118"/>
      <c r="D67" s="117"/>
      <c r="E67" s="125"/>
      <c r="F67" s="122"/>
      <c r="G67" s="123"/>
      <c r="H67" s="123"/>
      <c r="I67" s="123"/>
      <c r="J67" s="123"/>
      <c r="K67" s="123"/>
      <c r="L67" s="123"/>
      <c r="M67" s="123"/>
    </row>
    <row r="68" spans="1:13" ht="15" customHeight="1" x14ac:dyDescent="0.25">
      <c r="A68" s="119"/>
      <c r="B68" s="120"/>
      <c r="C68" s="118"/>
      <c r="D68" s="117"/>
      <c r="E68" s="121"/>
      <c r="F68" s="122"/>
      <c r="G68" s="123"/>
      <c r="H68" s="123"/>
      <c r="I68" s="123"/>
      <c r="J68" s="123"/>
      <c r="K68" s="123"/>
      <c r="L68" s="123"/>
      <c r="M68" s="123"/>
    </row>
    <row r="69" spans="1:13" ht="15" customHeight="1" x14ac:dyDescent="0.25">
      <c r="A69" s="119"/>
      <c r="B69" s="120"/>
      <c r="C69" s="118"/>
      <c r="D69" s="117"/>
      <c r="E69" s="125"/>
      <c r="F69" s="122"/>
      <c r="G69" s="122"/>
      <c r="H69" s="122"/>
      <c r="I69" s="122"/>
      <c r="J69" s="123"/>
      <c r="K69" s="123"/>
      <c r="L69" s="123"/>
      <c r="M69" s="123"/>
    </row>
    <row r="70" spans="1:13" x14ac:dyDescent="0.25">
      <c r="A70" s="119"/>
      <c r="B70" s="120"/>
      <c r="C70" s="118"/>
      <c r="D70" s="117"/>
      <c r="E70" s="125"/>
      <c r="F70" s="122"/>
      <c r="G70" s="123"/>
      <c r="H70" s="123"/>
      <c r="I70" s="123"/>
      <c r="J70" s="123"/>
      <c r="K70" s="123"/>
      <c r="L70" s="123"/>
      <c r="M70" s="123"/>
    </row>
    <row r="71" spans="1:13" ht="15.75" customHeight="1" x14ac:dyDescent="0.25">
      <c r="A71" s="119"/>
      <c r="B71" s="120"/>
      <c r="C71" s="118"/>
      <c r="D71" s="117"/>
      <c r="E71" s="121"/>
      <c r="F71" s="122"/>
      <c r="G71" s="123"/>
      <c r="H71" s="123"/>
      <c r="I71" s="123"/>
      <c r="J71" s="123"/>
      <c r="K71" s="123"/>
      <c r="L71" s="123"/>
      <c r="M71" s="123"/>
    </row>
    <row r="72" spans="1:13" x14ac:dyDescent="0.25">
      <c r="A72" s="156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</row>
    <row r="73" spans="1:13" x14ac:dyDescent="0.25">
      <c r="A73" s="119"/>
      <c r="B73" s="120"/>
      <c r="C73" s="118"/>
      <c r="D73" s="117"/>
      <c r="E73" s="125"/>
      <c r="F73" s="122"/>
      <c r="G73" s="122"/>
      <c r="H73" s="122"/>
      <c r="I73" s="122"/>
      <c r="J73" s="123"/>
      <c r="K73" s="123"/>
      <c r="L73" s="123"/>
      <c r="M73" s="123"/>
    </row>
    <row r="74" spans="1:13" x14ac:dyDescent="0.25">
      <c r="A74" s="119"/>
      <c r="B74" s="120"/>
      <c r="C74" s="118"/>
      <c r="D74" s="117"/>
      <c r="E74" s="125"/>
      <c r="F74" s="122"/>
      <c r="G74" s="123"/>
      <c r="H74" s="123"/>
      <c r="I74" s="123"/>
      <c r="J74" s="123"/>
      <c r="K74" s="123"/>
      <c r="L74" s="123"/>
      <c r="M74" s="123"/>
    </row>
    <row r="75" spans="1:13" x14ac:dyDescent="0.25">
      <c r="A75" s="119"/>
      <c r="B75" s="120"/>
      <c r="C75" s="118"/>
      <c r="D75" s="117"/>
      <c r="E75" s="121"/>
      <c r="F75" s="122"/>
      <c r="G75" s="123"/>
      <c r="H75" s="123"/>
      <c r="I75" s="123"/>
      <c r="J75" s="123"/>
      <c r="K75" s="123"/>
      <c r="L75" s="123"/>
      <c r="M75" s="123"/>
    </row>
    <row r="76" spans="1:13" x14ac:dyDescent="0.25">
      <c r="A76" s="119"/>
      <c r="B76" s="120"/>
      <c r="C76" s="118"/>
      <c r="D76" s="117"/>
      <c r="E76" s="121"/>
      <c r="F76" s="122"/>
      <c r="G76" s="123"/>
      <c r="H76" s="123"/>
      <c r="I76" s="123"/>
      <c r="J76" s="123"/>
      <c r="K76" s="123"/>
      <c r="L76" s="123"/>
      <c r="M76" s="123"/>
    </row>
    <row r="77" spans="1:13" ht="24.75" customHeight="1" x14ac:dyDescent="0.25">
      <c r="A77" s="119"/>
      <c r="B77" s="120"/>
      <c r="C77" s="118"/>
      <c r="D77" s="117"/>
      <c r="E77" s="121"/>
      <c r="F77" s="122"/>
      <c r="G77" s="123"/>
      <c r="H77" s="123"/>
      <c r="I77" s="123"/>
      <c r="J77" s="123"/>
      <c r="K77" s="123"/>
      <c r="L77" s="123"/>
      <c r="M77" s="123"/>
    </row>
    <row r="78" spans="1:13" ht="15" customHeight="1" x14ac:dyDescent="0.25">
      <c r="A78" s="156"/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</row>
    <row r="79" spans="1:13" x14ac:dyDescent="0.25">
      <c r="A79" s="119"/>
      <c r="B79" s="120"/>
      <c r="C79" s="118"/>
      <c r="D79" s="117"/>
      <c r="E79" s="125"/>
      <c r="F79" s="122"/>
      <c r="G79" s="122"/>
      <c r="H79" s="122"/>
      <c r="I79" s="122"/>
      <c r="J79" s="123"/>
      <c r="K79" s="123"/>
      <c r="L79" s="123"/>
      <c r="M79" s="123"/>
    </row>
    <row r="80" spans="1:13" x14ac:dyDescent="0.25">
      <c r="A80" s="119"/>
      <c r="B80" s="120"/>
      <c r="C80" s="118"/>
      <c r="D80" s="117"/>
      <c r="E80" s="125"/>
      <c r="F80" s="122"/>
      <c r="G80" s="123"/>
      <c r="H80" s="123"/>
      <c r="I80" s="123"/>
      <c r="J80" s="123"/>
      <c r="K80" s="123"/>
      <c r="L80" s="123"/>
      <c r="M80" s="123"/>
    </row>
    <row r="81" spans="1:13" x14ac:dyDescent="0.25">
      <c r="A81" s="119"/>
      <c r="B81" s="120"/>
      <c r="C81" s="118"/>
      <c r="D81" s="117"/>
      <c r="E81" s="121"/>
      <c r="F81" s="122"/>
      <c r="G81" s="123"/>
      <c r="H81" s="123"/>
      <c r="I81" s="123"/>
      <c r="J81" s="123"/>
      <c r="K81" s="123"/>
      <c r="L81" s="123"/>
      <c r="M81" s="123"/>
    </row>
    <row r="82" spans="1:13" x14ac:dyDescent="0.25">
      <c r="A82" s="119"/>
      <c r="B82" s="120"/>
      <c r="C82" s="118"/>
      <c r="D82" s="117"/>
      <c r="E82" s="121"/>
      <c r="F82" s="122"/>
      <c r="G82" s="123"/>
      <c r="H82" s="123"/>
      <c r="I82" s="123"/>
      <c r="J82" s="123"/>
      <c r="K82" s="123"/>
      <c r="L82" s="123"/>
      <c r="M82" s="123"/>
    </row>
    <row r="83" spans="1:13" ht="12.75" customHeight="1" x14ac:dyDescent="0.25">
      <c r="A83" s="156"/>
      <c r="B83" s="157"/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/>
    </row>
    <row r="84" spans="1:13" ht="15" customHeight="1" x14ac:dyDescent="0.25">
      <c r="A84" s="119"/>
      <c r="B84" s="120"/>
      <c r="C84" s="118"/>
      <c r="D84" s="117"/>
      <c r="E84" s="125"/>
      <c r="F84" s="122"/>
      <c r="G84" s="122"/>
      <c r="H84" s="122"/>
      <c r="I84" s="122"/>
      <c r="J84" s="123"/>
      <c r="K84" s="123"/>
      <c r="L84" s="123"/>
      <c r="M84" s="123"/>
    </row>
    <row r="85" spans="1:13" x14ac:dyDescent="0.25">
      <c r="A85" s="119"/>
      <c r="B85" s="120"/>
      <c r="C85" s="118"/>
      <c r="D85" s="117"/>
      <c r="E85" s="125"/>
      <c r="F85" s="122"/>
      <c r="G85" s="123"/>
      <c r="H85" s="123"/>
      <c r="I85" s="123"/>
      <c r="J85" s="123"/>
      <c r="K85" s="123"/>
      <c r="L85" s="123"/>
      <c r="M85" s="123"/>
    </row>
    <row r="86" spans="1:13" x14ac:dyDescent="0.25">
      <c r="A86" s="119"/>
      <c r="B86" s="120"/>
      <c r="C86" s="118"/>
      <c r="D86" s="117"/>
      <c r="E86" s="125"/>
      <c r="F86" s="122"/>
      <c r="G86" s="123"/>
      <c r="H86" s="123"/>
      <c r="I86" s="123"/>
      <c r="J86" s="123"/>
      <c r="K86" s="123"/>
      <c r="L86" s="123"/>
      <c r="M86" s="123"/>
    </row>
    <row r="87" spans="1:13" ht="52.5" customHeight="1" x14ac:dyDescent="0.25">
      <c r="A87" s="119"/>
      <c r="B87" s="120"/>
      <c r="C87" s="118"/>
      <c r="D87" s="117"/>
      <c r="E87" s="125"/>
      <c r="F87" s="122"/>
      <c r="G87" s="122"/>
      <c r="H87" s="122"/>
      <c r="I87" s="122"/>
      <c r="J87" s="123"/>
      <c r="K87" s="123"/>
      <c r="L87" s="123"/>
      <c r="M87" s="123"/>
    </row>
    <row r="88" spans="1:13" x14ac:dyDescent="0.25">
      <c r="A88" s="119"/>
      <c r="B88" s="120"/>
      <c r="C88" s="118"/>
      <c r="D88" s="117"/>
      <c r="E88" s="121"/>
      <c r="F88" s="122"/>
      <c r="G88" s="123"/>
      <c r="H88" s="123"/>
      <c r="I88" s="123"/>
      <c r="J88" s="123"/>
      <c r="K88" s="123"/>
      <c r="L88" s="123"/>
      <c r="M88" s="123"/>
    </row>
    <row r="89" spans="1:13" ht="15" customHeight="1" x14ac:dyDescent="0.25">
      <c r="A89" s="156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</row>
    <row r="90" spans="1:13" x14ac:dyDescent="0.25">
      <c r="A90" s="119"/>
      <c r="B90" s="120"/>
      <c r="C90" s="118"/>
      <c r="D90" s="117"/>
      <c r="E90" s="125"/>
      <c r="F90" s="122"/>
      <c r="G90" s="122"/>
      <c r="H90" s="122"/>
      <c r="I90" s="122"/>
      <c r="J90" s="123"/>
      <c r="K90" s="123"/>
      <c r="L90" s="123"/>
      <c r="M90" s="123"/>
    </row>
    <row r="91" spans="1:13" x14ac:dyDescent="0.25">
      <c r="A91" s="119"/>
      <c r="B91" s="120"/>
      <c r="C91" s="118"/>
      <c r="D91" s="117"/>
      <c r="E91" s="121"/>
      <c r="F91" s="122"/>
      <c r="G91" s="123"/>
      <c r="H91" s="123"/>
      <c r="I91" s="123"/>
      <c r="J91" s="123"/>
      <c r="K91" s="123"/>
      <c r="L91" s="123"/>
      <c r="M91" s="123"/>
    </row>
    <row r="92" spans="1:13" x14ac:dyDescent="0.25">
      <c r="A92" s="119"/>
      <c r="B92" s="120"/>
      <c r="C92" s="118"/>
      <c r="D92" s="117"/>
      <c r="E92" s="125"/>
      <c r="F92" s="122"/>
      <c r="G92" s="123"/>
      <c r="H92" s="123"/>
      <c r="I92" s="123"/>
      <c r="J92" s="123"/>
      <c r="K92" s="123"/>
      <c r="L92" s="123"/>
      <c r="M92" s="123"/>
    </row>
    <row r="93" spans="1:13" ht="52.5" customHeight="1" x14ac:dyDescent="0.25">
      <c r="A93" s="119"/>
      <c r="B93" s="120"/>
      <c r="C93" s="118"/>
      <c r="D93" s="117"/>
      <c r="E93" s="125"/>
      <c r="F93" s="122"/>
      <c r="G93" s="122"/>
      <c r="H93" s="122"/>
      <c r="I93" s="122"/>
      <c r="J93" s="123"/>
      <c r="K93" s="123"/>
      <c r="L93" s="123"/>
      <c r="M93" s="123"/>
    </row>
    <row r="94" spans="1:13" ht="24" customHeight="1" x14ac:dyDescent="0.25">
      <c r="A94" s="119"/>
      <c r="B94" s="120"/>
      <c r="C94" s="118"/>
      <c r="D94" s="117"/>
      <c r="E94" s="121"/>
      <c r="F94" s="122"/>
      <c r="G94" s="123"/>
      <c r="H94" s="123"/>
      <c r="I94" s="123"/>
      <c r="J94" s="123"/>
      <c r="K94" s="123"/>
      <c r="L94" s="123"/>
      <c r="M94" s="123"/>
    </row>
    <row r="95" spans="1:13" ht="15" customHeight="1" x14ac:dyDescent="0.25">
      <c r="A95" s="156"/>
      <c r="B95" s="157"/>
      <c r="C95" s="157"/>
      <c r="D95" s="157"/>
      <c r="E95" s="157"/>
      <c r="F95" s="157"/>
      <c r="G95" s="157"/>
      <c r="H95" s="157"/>
      <c r="I95" s="157"/>
      <c r="J95" s="157"/>
      <c r="K95" s="157"/>
      <c r="L95" s="157"/>
      <c r="M95" s="157"/>
    </row>
    <row r="96" spans="1:13" x14ac:dyDescent="0.25">
      <c r="A96" s="119"/>
      <c r="B96" s="120"/>
      <c r="C96" s="118"/>
      <c r="D96" s="117"/>
      <c r="E96" s="125"/>
      <c r="F96" s="122"/>
      <c r="G96" s="122"/>
      <c r="H96" s="122"/>
      <c r="I96" s="122"/>
      <c r="J96" s="123"/>
      <c r="K96" s="123"/>
      <c r="L96" s="123"/>
      <c r="M96" s="123"/>
    </row>
    <row r="97" spans="1:13" ht="26.25" customHeight="1" x14ac:dyDescent="0.25">
      <c r="A97" s="119"/>
      <c r="B97" s="120"/>
      <c r="C97" s="118"/>
      <c r="D97" s="117"/>
      <c r="E97" s="125"/>
      <c r="F97" s="122"/>
      <c r="G97" s="123"/>
      <c r="H97" s="123"/>
      <c r="I97" s="123"/>
      <c r="J97" s="123"/>
      <c r="K97" s="123"/>
      <c r="L97" s="123"/>
      <c r="M97" s="123"/>
    </row>
    <row r="98" spans="1:13" ht="51.75" customHeight="1" x14ac:dyDescent="0.25">
      <c r="A98" s="119"/>
      <c r="B98" s="120"/>
      <c r="C98" s="118"/>
      <c r="D98" s="117"/>
      <c r="E98" s="125"/>
      <c r="F98" s="122"/>
      <c r="G98" s="122"/>
      <c r="H98" s="122"/>
      <c r="I98" s="122"/>
      <c r="J98" s="123"/>
      <c r="K98" s="123"/>
      <c r="L98" s="123"/>
      <c r="M98" s="123"/>
    </row>
    <row r="99" spans="1:13" ht="50.25" customHeight="1" x14ac:dyDescent="0.25">
      <c r="A99" s="119"/>
      <c r="B99" s="120"/>
      <c r="C99" s="118"/>
      <c r="D99" s="117"/>
      <c r="E99" s="121"/>
      <c r="F99" s="122"/>
      <c r="G99" s="123"/>
      <c r="H99" s="123"/>
      <c r="I99" s="123"/>
      <c r="J99" s="123"/>
      <c r="K99" s="123"/>
      <c r="L99" s="123"/>
      <c r="M99" s="123"/>
    </row>
    <row r="100" spans="1:13" x14ac:dyDescent="0.25">
      <c r="A100" s="119"/>
      <c r="B100" s="120"/>
      <c r="C100" s="118"/>
      <c r="D100" s="117"/>
      <c r="E100" s="125"/>
      <c r="F100" s="122"/>
      <c r="G100" s="122"/>
      <c r="H100" s="123"/>
      <c r="I100" s="123"/>
      <c r="J100" s="123"/>
      <c r="K100" s="123"/>
      <c r="L100" s="123"/>
      <c r="M100" s="123"/>
    </row>
    <row r="101" spans="1:13" ht="15" customHeight="1" x14ac:dyDescent="0.25">
      <c r="A101" s="119"/>
      <c r="B101" s="120"/>
      <c r="C101" s="118"/>
      <c r="D101" s="117"/>
      <c r="E101" s="121"/>
      <c r="F101" s="122"/>
      <c r="G101" s="123"/>
      <c r="H101" s="123"/>
      <c r="I101" s="123"/>
      <c r="J101" s="123"/>
      <c r="K101" s="123"/>
      <c r="L101" s="123"/>
      <c r="M101" s="123"/>
    </row>
    <row r="102" spans="1:13" x14ac:dyDescent="0.25">
      <c r="A102" s="158"/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</row>
    <row r="103" spans="1:13" ht="16.5" customHeight="1" x14ac:dyDescent="0.25">
      <c r="A103" s="124"/>
      <c r="B103" s="120"/>
      <c r="C103" s="118"/>
      <c r="D103" s="117"/>
      <c r="E103" s="121"/>
      <c r="F103" s="122"/>
      <c r="G103" s="123"/>
      <c r="H103" s="123"/>
      <c r="I103" s="123"/>
      <c r="J103" s="123"/>
      <c r="K103" s="123"/>
      <c r="L103" s="123"/>
      <c r="M103" s="123"/>
    </row>
    <row r="104" spans="1:13" x14ac:dyDescent="0.25">
      <c r="A104" s="124"/>
      <c r="B104" s="120"/>
      <c r="C104" s="118"/>
      <c r="D104" s="117"/>
      <c r="E104" s="121"/>
      <c r="F104" s="122"/>
      <c r="G104" s="123"/>
      <c r="H104" s="123"/>
      <c r="I104" s="123"/>
      <c r="J104" s="123"/>
      <c r="K104" s="123"/>
      <c r="L104" s="123"/>
      <c r="M104" s="123"/>
    </row>
    <row r="105" spans="1:13" x14ac:dyDescent="0.25">
      <c r="A105" s="124"/>
      <c r="B105" s="120"/>
      <c r="C105" s="118"/>
      <c r="D105" s="117"/>
      <c r="E105" s="121"/>
      <c r="F105" s="122"/>
      <c r="G105" s="123"/>
      <c r="H105" s="123"/>
      <c r="I105" s="123"/>
      <c r="J105" s="123"/>
      <c r="K105" s="123"/>
      <c r="L105" s="123"/>
      <c r="M105" s="123"/>
    </row>
    <row r="106" spans="1:13" x14ac:dyDescent="0.25">
      <c r="A106" s="119"/>
      <c r="B106" s="120"/>
      <c r="C106" s="118"/>
      <c r="D106" s="117"/>
      <c r="E106" s="121"/>
      <c r="F106" s="122"/>
      <c r="G106" s="123"/>
      <c r="H106" s="123"/>
      <c r="I106" s="123"/>
      <c r="J106" s="123"/>
      <c r="K106" s="123"/>
      <c r="L106" s="123"/>
      <c r="M106" s="123"/>
    </row>
    <row r="107" spans="1:13" x14ac:dyDescent="0.25">
      <c r="A107" s="124"/>
      <c r="B107" s="120"/>
      <c r="C107" s="118"/>
      <c r="D107" s="117"/>
      <c r="E107" s="121"/>
      <c r="F107" s="122"/>
      <c r="G107" s="123"/>
      <c r="H107" s="123"/>
      <c r="I107" s="123"/>
      <c r="J107" s="123"/>
      <c r="K107" s="123"/>
      <c r="L107" s="123"/>
      <c r="M107" s="123"/>
    </row>
    <row r="108" spans="1:13" ht="15" customHeight="1" x14ac:dyDescent="0.25">
      <c r="A108" s="119"/>
      <c r="B108" s="120"/>
      <c r="C108" s="118"/>
      <c r="D108" s="117"/>
      <c r="E108" s="121"/>
      <c r="F108" s="122"/>
      <c r="G108" s="123"/>
      <c r="H108" s="123"/>
      <c r="I108" s="123"/>
      <c r="J108" s="123"/>
      <c r="K108" s="123"/>
      <c r="L108" s="123"/>
      <c r="M108" s="123"/>
    </row>
    <row r="109" spans="1:13" x14ac:dyDescent="0.25">
      <c r="A109" s="156"/>
      <c r="B109" s="157"/>
      <c r="C109" s="157"/>
      <c r="D109" s="157"/>
      <c r="E109" s="157"/>
      <c r="F109" s="157"/>
      <c r="G109" s="157"/>
      <c r="H109" s="157"/>
      <c r="I109" s="157"/>
      <c r="J109" s="122"/>
      <c r="K109" s="122"/>
      <c r="L109" s="122"/>
      <c r="M109" s="122"/>
    </row>
    <row r="110" spans="1:13" x14ac:dyDescent="0.25">
      <c r="A110" s="156"/>
      <c r="B110" s="157"/>
      <c r="C110" s="157"/>
      <c r="D110" s="157"/>
      <c r="E110" s="157"/>
      <c r="F110" s="157"/>
      <c r="G110" s="157"/>
      <c r="H110" s="157"/>
      <c r="I110" s="157"/>
      <c r="J110" s="122"/>
      <c r="K110" s="123"/>
      <c r="L110" s="123"/>
      <c r="M110" s="123"/>
    </row>
    <row r="111" spans="1:13" x14ac:dyDescent="0.25">
      <c r="A111" s="156"/>
      <c r="B111" s="157"/>
      <c r="C111" s="157"/>
      <c r="D111" s="157"/>
      <c r="E111" s="157"/>
      <c r="F111" s="157"/>
      <c r="G111" s="157"/>
      <c r="H111" s="157"/>
      <c r="I111" s="157"/>
      <c r="J111" s="122"/>
      <c r="K111" s="123"/>
      <c r="L111" s="123"/>
      <c r="M111" s="123"/>
    </row>
    <row r="112" spans="1:13" x14ac:dyDescent="0.25">
      <c r="A112" s="156"/>
      <c r="B112" s="157"/>
      <c r="C112" s="157"/>
      <c r="D112" s="157"/>
      <c r="E112" s="157"/>
      <c r="F112" s="157"/>
      <c r="G112" s="157"/>
      <c r="H112" s="157"/>
      <c r="I112" s="157"/>
      <c r="J112" s="123"/>
      <c r="K112" s="123"/>
      <c r="L112" s="123"/>
      <c r="M112" s="123"/>
    </row>
    <row r="113" spans="1:13" x14ac:dyDescent="0.25">
      <c r="A113" s="156"/>
      <c r="B113" s="157"/>
      <c r="C113" s="157"/>
      <c r="D113" s="157"/>
      <c r="E113" s="157"/>
      <c r="F113" s="157"/>
      <c r="G113" s="157"/>
      <c r="H113" s="157"/>
      <c r="I113" s="157"/>
      <c r="J113" s="122"/>
      <c r="K113" s="123"/>
      <c r="L113" s="123"/>
      <c r="M113" s="123"/>
    </row>
    <row r="114" spans="1:13" x14ac:dyDescent="0.25">
      <c r="A114" s="156"/>
      <c r="B114" s="157"/>
      <c r="C114" s="157"/>
      <c r="D114" s="157"/>
      <c r="E114" s="157"/>
      <c r="F114" s="157"/>
      <c r="G114" s="157"/>
      <c r="H114" s="157"/>
      <c r="I114" s="157"/>
      <c r="J114" s="123"/>
      <c r="K114" s="123"/>
      <c r="L114" s="123"/>
      <c r="M114" s="123"/>
    </row>
    <row r="115" spans="1:13" ht="15" customHeight="1" x14ac:dyDescent="0.25">
      <c r="A115" s="156"/>
      <c r="B115" s="157"/>
      <c r="C115" s="157"/>
      <c r="D115" s="157"/>
      <c r="E115" s="157"/>
      <c r="F115" s="157"/>
      <c r="G115" s="157"/>
      <c r="H115" s="157"/>
      <c r="I115" s="157"/>
      <c r="J115" s="122"/>
      <c r="K115" s="123"/>
      <c r="L115" s="123"/>
      <c r="M115" s="123"/>
    </row>
    <row r="116" spans="1:13" ht="15" customHeight="1" x14ac:dyDescent="0.25">
      <c r="A116" s="156"/>
      <c r="B116" s="157"/>
      <c r="C116" s="157"/>
      <c r="D116" s="157"/>
      <c r="E116" s="157"/>
      <c r="F116" s="157"/>
      <c r="G116" s="157"/>
      <c r="H116" s="157"/>
      <c r="I116" s="157"/>
      <c r="J116" s="122"/>
      <c r="K116" s="123"/>
      <c r="L116" s="123"/>
      <c r="M116" s="123"/>
    </row>
    <row r="117" spans="1:13" ht="15" customHeight="1" x14ac:dyDescent="0.25">
      <c r="A117" s="156"/>
      <c r="B117" s="157"/>
      <c r="C117" s="157"/>
      <c r="D117" s="157"/>
      <c r="E117" s="157"/>
      <c r="F117" s="157"/>
      <c r="G117" s="157"/>
      <c r="H117" s="157"/>
      <c r="I117" s="157"/>
      <c r="J117" s="122"/>
      <c r="K117" s="123"/>
      <c r="L117" s="123"/>
      <c r="M117" s="123"/>
    </row>
    <row r="118" spans="1:13" ht="15" customHeight="1" x14ac:dyDescent="0.25">
      <c r="A118" s="156"/>
      <c r="B118" s="157"/>
      <c r="C118" s="157"/>
      <c r="D118" s="157"/>
      <c r="E118" s="157"/>
      <c r="F118" s="157"/>
      <c r="G118" s="157"/>
      <c r="H118" s="157"/>
      <c r="I118" s="157"/>
      <c r="J118" s="122"/>
      <c r="K118" s="123"/>
      <c r="L118" s="123"/>
      <c r="M118" s="123"/>
    </row>
    <row r="119" spans="1:13" ht="15" customHeight="1" x14ac:dyDescent="0.25">
      <c r="A119" s="156"/>
      <c r="B119" s="157"/>
      <c r="C119" s="157"/>
      <c r="D119" s="157"/>
      <c r="E119" s="157"/>
      <c r="F119" s="157"/>
      <c r="G119" s="157"/>
      <c r="H119" s="157"/>
      <c r="I119" s="157"/>
      <c r="J119" s="122"/>
      <c r="K119" s="123"/>
      <c r="L119" s="123"/>
      <c r="M119" s="123"/>
    </row>
    <row r="120" spans="1:13" ht="15" customHeight="1" x14ac:dyDescent="0.25">
      <c r="A120" s="156"/>
      <c r="B120" s="157"/>
      <c r="C120" s="157"/>
      <c r="D120" s="157"/>
      <c r="E120" s="157"/>
      <c r="F120" s="157"/>
      <c r="G120" s="157"/>
      <c r="H120" s="157"/>
      <c r="I120" s="157"/>
      <c r="J120" s="122"/>
      <c r="K120" s="123"/>
      <c r="L120" s="123"/>
      <c r="M120" s="123"/>
    </row>
    <row r="121" spans="1:13" x14ac:dyDescent="0.25">
      <c r="A121" s="156"/>
      <c r="B121" s="157"/>
      <c r="C121" s="157"/>
      <c r="D121" s="157"/>
      <c r="E121" s="157"/>
      <c r="F121" s="157"/>
      <c r="G121" s="157"/>
      <c r="H121" s="157"/>
      <c r="I121" s="157"/>
      <c r="J121" s="122"/>
      <c r="K121" s="123"/>
      <c r="L121" s="123"/>
      <c r="M121" s="123"/>
    </row>
    <row r="122" spans="1:13" ht="18.75" customHeight="1" x14ac:dyDescent="0.25">
      <c r="A122" s="156"/>
      <c r="B122" s="157"/>
      <c r="C122" s="157"/>
      <c r="D122" s="157"/>
      <c r="E122" s="157"/>
      <c r="F122" s="157"/>
      <c r="G122" s="157"/>
      <c r="H122" s="157"/>
      <c r="I122" s="157"/>
      <c r="J122" s="122"/>
      <c r="K122" s="123"/>
      <c r="L122" s="123"/>
      <c r="M122" s="123"/>
    </row>
    <row r="123" spans="1:13" x14ac:dyDescent="0.25">
      <c r="A123" s="156"/>
      <c r="B123" s="157"/>
      <c r="C123" s="157"/>
      <c r="D123" s="157"/>
      <c r="E123" s="157"/>
      <c r="F123" s="157"/>
      <c r="G123" s="157"/>
      <c r="H123" s="157"/>
      <c r="I123" s="157"/>
      <c r="J123" s="122"/>
      <c r="K123" s="123"/>
      <c r="L123" s="123"/>
      <c r="M123" s="123"/>
    </row>
    <row r="124" spans="1:13" ht="18.75" customHeight="1" x14ac:dyDescent="0.25">
      <c r="A124" s="156"/>
      <c r="B124" s="157"/>
      <c r="C124" s="157"/>
      <c r="D124" s="157"/>
      <c r="E124" s="157"/>
      <c r="F124" s="157"/>
      <c r="G124" s="157"/>
      <c r="H124" s="157"/>
      <c r="I124" s="157"/>
      <c r="J124" s="122"/>
      <c r="K124" s="123"/>
      <c r="L124" s="123"/>
      <c r="M124" s="123"/>
    </row>
    <row r="125" spans="1:13" ht="18.75" customHeight="1" x14ac:dyDescent="0.25">
      <c r="A125" s="112"/>
      <c r="B125" s="111"/>
      <c r="C125" s="54" t="s">
        <v>45</v>
      </c>
      <c r="D125" s="55"/>
      <c r="E125" s="56"/>
      <c r="F125" s="57"/>
      <c r="G125" s="23"/>
      <c r="I125" s="161" t="s">
        <v>46</v>
      </c>
      <c r="J125" s="161"/>
      <c r="K125" s="126"/>
      <c r="L125" s="126"/>
      <c r="M125" s="126"/>
    </row>
    <row r="126" spans="1:13" ht="18.75" x14ac:dyDescent="0.25">
      <c r="C126" s="54"/>
      <c r="D126" s="55"/>
      <c r="E126" s="56"/>
      <c r="F126" s="57"/>
      <c r="G126" s="23"/>
      <c r="I126" s="110" t="s">
        <v>47</v>
      </c>
      <c r="J126" s="110"/>
    </row>
    <row r="127" spans="1:13" ht="18.75" customHeight="1" x14ac:dyDescent="0.25">
      <c r="C127" s="54" t="s">
        <v>90</v>
      </c>
      <c r="D127" s="91"/>
      <c r="E127" s="91"/>
      <c r="F127" s="57"/>
      <c r="G127" s="59"/>
      <c r="I127" s="155" t="s">
        <v>87</v>
      </c>
      <c r="J127" s="155"/>
    </row>
    <row r="129" spans="3:10" ht="18.75" x14ac:dyDescent="0.25">
      <c r="C129" s="54" t="s">
        <v>48</v>
      </c>
      <c r="D129" s="58"/>
      <c r="E129" s="58"/>
      <c r="F129" s="57"/>
      <c r="G129" s="59"/>
      <c r="I129" s="162" t="s">
        <v>49</v>
      </c>
      <c r="J129" s="162"/>
    </row>
  </sheetData>
  <mergeCells count="50">
    <mergeCell ref="I125:J125"/>
    <mergeCell ref="I129:J129"/>
    <mergeCell ref="A40:M40"/>
    <mergeCell ref="A25:M25"/>
    <mergeCell ref="A21:A23"/>
    <mergeCell ref="B21:B23"/>
    <mergeCell ref="C21:C23"/>
    <mergeCell ref="D21:D23"/>
    <mergeCell ref="E21:E23"/>
    <mergeCell ref="F21:I21"/>
    <mergeCell ref="J21:M21"/>
    <mergeCell ref="F22:F23"/>
    <mergeCell ref="G22:I22"/>
    <mergeCell ref="J22:J23"/>
    <mergeCell ref="K22:M22"/>
    <mergeCell ref="A121:I121"/>
    <mergeCell ref="A122:I122"/>
    <mergeCell ref="A123:I123"/>
    <mergeCell ref="A124:I124"/>
    <mergeCell ref="A115:I115"/>
    <mergeCell ref="A116:I116"/>
    <mergeCell ref="A117:I117"/>
    <mergeCell ref="A118:I118"/>
    <mergeCell ref="A119:I119"/>
    <mergeCell ref="A83:M83"/>
    <mergeCell ref="A89:M89"/>
    <mergeCell ref="A95:M95"/>
    <mergeCell ref="A102:M102"/>
    <mergeCell ref="A109:I109"/>
    <mergeCell ref="A110:I110"/>
    <mergeCell ref="A111:I111"/>
    <mergeCell ref="A112:I112"/>
    <mergeCell ref="A113:I113"/>
    <mergeCell ref="A114:I114"/>
    <mergeCell ref="A7:L7"/>
    <mergeCell ref="C12:G12"/>
    <mergeCell ref="I127:J127"/>
    <mergeCell ref="A62:M62"/>
    <mergeCell ref="A63:M63"/>
    <mergeCell ref="A72:M72"/>
    <mergeCell ref="A78:M78"/>
    <mergeCell ref="A26:M26"/>
    <mergeCell ref="A29:M29"/>
    <mergeCell ref="A32:M32"/>
    <mergeCell ref="A39:M39"/>
    <mergeCell ref="E19:F19"/>
    <mergeCell ref="E18:F18"/>
    <mergeCell ref="E17:F17"/>
    <mergeCell ref="E16:F16"/>
    <mergeCell ref="A120:I120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view="pageBreakPreview" topLeftCell="A5" zoomScaleNormal="100" zoomScaleSheetLayoutView="100" workbookViewId="0">
      <selection activeCell="C15" sqref="C15:K15"/>
    </sheetView>
  </sheetViews>
  <sheetFormatPr defaultRowHeight="15" x14ac:dyDescent="0.25"/>
  <cols>
    <col min="1" max="1" width="9.140625" style="25"/>
    <col min="2" max="2" width="11" style="25" customWidth="1"/>
    <col min="3" max="3" width="32.140625" style="25" customWidth="1"/>
    <col min="4" max="7" width="9.140625" style="25"/>
    <col min="8" max="8" width="10.140625" style="25" customWidth="1"/>
    <col min="9" max="12" width="9.140625" style="25"/>
    <col min="13" max="13" width="10.28515625" style="25" customWidth="1"/>
    <col min="14" max="15" width="9.140625" style="25"/>
    <col min="16" max="16" width="25.42578125" style="25" customWidth="1"/>
    <col min="17" max="16384" width="9.140625" style="25"/>
  </cols>
  <sheetData>
    <row r="1" spans="1:13" ht="15.75" x14ac:dyDescent="0.25">
      <c r="A1" s="1"/>
      <c r="B1" s="22"/>
      <c r="C1" s="22"/>
      <c r="D1" s="22"/>
      <c r="E1" s="22"/>
      <c r="F1" s="22"/>
      <c r="G1" s="22"/>
      <c r="H1" s="22"/>
      <c r="I1" s="168" t="s">
        <v>2</v>
      </c>
      <c r="J1" s="168"/>
      <c r="K1" s="168"/>
      <c r="L1" s="168"/>
      <c r="M1" s="168"/>
    </row>
    <row r="2" spans="1:13" ht="15.75" x14ac:dyDescent="0.25">
      <c r="A2" s="1"/>
      <c r="B2" s="22"/>
      <c r="C2" s="22"/>
      <c r="D2" s="22"/>
      <c r="E2" s="22"/>
      <c r="F2" s="22"/>
      <c r="G2" s="22"/>
      <c r="H2" s="22"/>
      <c r="I2" s="168" t="s">
        <v>78</v>
      </c>
      <c r="J2" s="168"/>
      <c r="K2" s="168"/>
      <c r="L2" s="168"/>
      <c r="M2" s="168"/>
    </row>
    <row r="3" spans="1:13" ht="15.75" x14ac:dyDescent="0.25">
      <c r="A3" s="1"/>
      <c r="B3" s="22"/>
      <c r="C3" s="22"/>
      <c r="D3" s="22"/>
      <c r="E3" s="22"/>
      <c r="F3" s="22"/>
      <c r="G3" s="22"/>
      <c r="H3" s="22"/>
      <c r="I3" s="168" t="s">
        <v>34</v>
      </c>
      <c r="J3" s="168"/>
      <c r="K3" s="168"/>
      <c r="L3" s="168"/>
      <c r="M3" s="168"/>
    </row>
    <row r="4" spans="1:13" ht="15.75" x14ac:dyDescent="0.25">
      <c r="A4" s="1"/>
      <c r="B4" s="22"/>
      <c r="C4" s="22"/>
      <c r="D4" s="22"/>
      <c r="E4" s="22"/>
      <c r="F4" s="22"/>
      <c r="G4" s="22"/>
      <c r="H4" s="22"/>
      <c r="I4" s="168" t="s">
        <v>35</v>
      </c>
      <c r="J4" s="168"/>
      <c r="K4" s="168"/>
      <c r="L4" s="168"/>
      <c r="M4" s="168"/>
    </row>
    <row r="5" spans="1:13" ht="15.75" x14ac:dyDescent="0.25">
      <c r="A5" s="1"/>
      <c r="B5" s="22"/>
      <c r="C5" s="22"/>
      <c r="D5" s="22"/>
      <c r="E5" s="22"/>
      <c r="F5" s="22"/>
      <c r="G5" s="22"/>
      <c r="H5" s="22"/>
      <c r="I5" s="168" t="s">
        <v>79</v>
      </c>
      <c r="J5" s="168"/>
      <c r="K5" s="168"/>
      <c r="L5" s="168"/>
      <c r="M5" s="168"/>
    </row>
    <row r="6" spans="1:13" ht="15.75" x14ac:dyDescent="0.25">
      <c r="A6" s="1"/>
      <c r="B6" s="22"/>
      <c r="C6" s="22"/>
      <c r="D6" s="22"/>
      <c r="E6" s="22"/>
      <c r="F6" s="22"/>
      <c r="G6" s="22"/>
      <c r="H6" s="22"/>
      <c r="I6" s="1"/>
      <c r="J6" s="22"/>
      <c r="K6" s="22"/>
      <c r="L6" s="22"/>
    </row>
    <row r="7" spans="1:13" ht="35.25" customHeight="1" x14ac:dyDescent="0.25">
      <c r="A7" s="152" t="s">
        <v>91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</row>
    <row r="8" spans="1:13" x14ac:dyDescent="0.25">
      <c r="A8" s="24"/>
      <c r="B8" s="26"/>
      <c r="C8" s="27"/>
      <c r="D8" s="28" t="s">
        <v>19</v>
      </c>
      <c r="E8" s="29"/>
      <c r="F8" s="30"/>
      <c r="G8" s="30"/>
      <c r="H8" s="30"/>
      <c r="I8" s="30"/>
      <c r="J8" s="30"/>
      <c r="K8" s="30"/>
      <c r="L8" s="24"/>
    </row>
    <row r="9" spans="1:13" x14ac:dyDescent="0.25">
      <c r="A9" s="24"/>
      <c r="B9" s="24"/>
      <c r="C9" s="31"/>
      <c r="D9" s="32"/>
      <c r="E9" s="24"/>
      <c r="F9" s="24"/>
      <c r="G9" s="24"/>
      <c r="H9" s="24"/>
      <c r="I9" s="24"/>
      <c r="J9" s="24"/>
      <c r="K9" s="24"/>
      <c r="L9" s="24"/>
    </row>
    <row r="10" spans="1:13" ht="15.75" x14ac:dyDescent="0.25">
      <c r="A10" s="24"/>
      <c r="B10" s="24"/>
      <c r="C10" s="31"/>
      <c r="D10" s="33" t="s">
        <v>92</v>
      </c>
      <c r="E10" s="24"/>
      <c r="F10" s="24"/>
      <c r="G10" s="34"/>
      <c r="H10" s="24"/>
      <c r="I10" s="24"/>
      <c r="J10" s="24"/>
      <c r="K10" s="24"/>
      <c r="L10" s="24"/>
    </row>
    <row r="11" spans="1:13" x14ac:dyDescent="0.25">
      <c r="A11" s="24"/>
      <c r="B11" s="24"/>
      <c r="C11" s="31"/>
      <c r="D11" s="32"/>
      <c r="E11" s="32"/>
      <c r="F11" s="24"/>
      <c r="G11" s="24"/>
      <c r="H11" s="24"/>
      <c r="I11" s="24"/>
      <c r="J11" s="24"/>
      <c r="K11" s="24"/>
      <c r="L11" s="24"/>
    </row>
    <row r="12" spans="1:13" x14ac:dyDescent="0.25">
      <c r="A12" s="24"/>
      <c r="B12" s="35" t="s">
        <v>20</v>
      </c>
      <c r="C12" s="169"/>
      <c r="D12" s="170"/>
      <c r="E12" s="170"/>
      <c r="F12" s="170"/>
      <c r="G12" s="170"/>
      <c r="H12" s="170"/>
      <c r="I12" s="170"/>
      <c r="J12" s="170"/>
      <c r="K12" s="170"/>
      <c r="L12" s="170"/>
    </row>
    <row r="13" spans="1:13" x14ac:dyDescent="0.25">
      <c r="A13" s="24"/>
      <c r="B13" s="36"/>
      <c r="C13" s="30"/>
      <c r="D13" s="28" t="s">
        <v>21</v>
      </c>
      <c r="E13" s="29"/>
      <c r="F13" s="30"/>
      <c r="G13" s="37"/>
      <c r="H13" s="30"/>
      <c r="I13" s="30"/>
      <c r="J13" s="30"/>
      <c r="K13" s="30"/>
      <c r="L13" s="30"/>
    </row>
    <row r="14" spans="1:13" x14ac:dyDescent="0.25">
      <c r="A14" s="38"/>
      <c r="B14" s="39"/>
      <c r="C14" s="31"/>
      <c r="D14" s="32"/>
      <c r="E14" s="32"/>
      <c r="F14" s="24"/>
      <c r="G14" s="24"/>
      <c r="H14" s="24"/>
      <c r="I14" s="24"/>
      <c r="J14" s="24"/>
      <c r="K14" s="24"/>
      <c r="L14" s="24"/>
    </row>
    <row r="15" spans="1:13" ht="15" customHeight="1" x14ac:dyDescent="0.25">
      <c r="C15" s="172" t="s">
        <v>95</v>
      </c>
      <c r="D15" s="172"/>
      <c r="E15" s="172"/>
      <c r="F15" s="172"/>
      <c r="G15" s="172"/>
      <c r="H15" s="172"/>
      <c r="I15" s="172"/>
      <c r="J15" s="172"/>
      <c r="K15" s="172"/>
    </row>
    <row r="16" spans="1:13" x14ac:dyDescent="0.25">
      <c r="A16" s="48"/>
      <c r="B16" s="49"/>
      <c r="C16" s="71" t="s">
        <v>76</v>
      </c>
      <c r="D16" s="50"/>
      <c r="E16" s="159"/>
      <c r="F16" s="173"/>
      <c r="G16" s="72" t="s">
        <v>65</v>
      </c>
      <c r="H16" s="50"/>
      <c r="I16" s="71"/>
      <c r="J16" s="71"/>
      <c r="K16" s="50"/>
      <c r="L16" s="50"/>
      <c r="M16" s="50"/>
    </row>
    <row r="17" spans="1:13" x14ac:dyDescent="0.25">
      <c r="C17" s="51" t="s">
        <v>93</v>
      </c>
      <c r="D17" s="73"/>
      <c r="E17" s="74"/>
    </row>
    <row r="18" spans="1:13" ht="15" customHeight="1" x14ac:dyDescent="0.25">
      <c r="A18" s="163" t="s">
        <v>22</v>
      </c>
      <c r="B18" s="165" t="s">
        <v>68</v>
      </c>
      <c r="C18" s="163" t="s">
        <v>23</v>
      </c>
      <c r="D18" s="163" t="s">
        <v>24</v>
      </c>
      <c r="E18" s="163" t="s">
        <v>69</v>
      </c>
      <c r="F18" s="163" t="s">
        <v>70</v>
      </c>
      <c r="G18" s="164"/>
      <c r="H18" s="164"/>
      <c r="I18" s="164"/>
      <c r="J18" s="163" t="s">
        <v>71</v>
      </c>
      <c r="K18" s="164"/>
      <c r="L18" s="164"/>
      <c r="M18" s="164"/>
    </row>
    <row r="19" spans="1:13" ht="15" customHeight="1" x14ac:dyDescent="0.25">
      <c r="A19" s="164"/>
      <c r="B19" s="166"/>
      <c r="C19" s="167"/>
      <c r="D19" s="163"/>
      <c r="E19" s="163"/>
      <c r="F19" s="163" t="s">
        <v>18</v>
      </c>
      <c r="G19" s="163" t="s">
        <v>72</v>
      </c>
      <c r="H19" s="164"/>
      <c r="I19" s="164"/>
      <c r="J19" s="163" t="s">
        <v>18</v>
      </c>
      <c r="K19" s="163" t="s">
        <v>72</v>
      </c>
      <c r="L19" s="164"/>
      <c r="M19" s="164"/>
    </row>
    <row r="20" spans="1:13" x14ac:dyDescent="0.25">
      <c r="A20" s="164"/>
      <c r="B20" s="166"/>
      <c r="C20" s="167"/>
      <c r="D20" s="163"/>
      <c r="E20" s="163"/>
      <c r="F20" s="164"/>
      <c r="G20" s="94" t="s">
        <v>73</v>
      </c>
      <c r="H20" s="94" t="s">
        <v>74</v>
      </c>
      <c r="I20" s="94" t="s">
        <v>75</v>
      </c>
      <c r="J20" s="164"/>
      <c r="K20" s="94" t="s">
        <v>73</v>
      </c>
      <c r="L20" s="94" t="s">
        <v>74</v>
      </c>
      <c r="M20" s="94" t="s">
        <v>75</v>
      </c>
    </row>
    <row r="21" spans="1:13" x14ac:dyDescent="0.25">
      <c r="A21" s="97">
        <v>1</v>
      </c>
      <c r="B21" s="96">
        <v>2</v>
      </c>
      <c r="C21" s="94">
        <v>3</v>
      </c>
      <c r="D21" s="94">
        <v>4</v>
      </c>
      <c r="E21" s="98">
        <v>5</v>
      </c>
      <c r="F21" s="95">
        <v>6</v>
      </c>
      <c r="G21" s="95">
        <v>7</v>
      </c>
      <c r="H21" s="95">
        <v>8</v>
      </c>
      <c r="I21" s="95">
        <v>9</v>
      </c>
      <c r="J21" s="95">
        <v>10</v>
      </c>
      <c r="K21" s="95">
        <v>11</v>
      </c>
      <c r="L21" s="95">
        <v>12</v>
      </c>
      <c r="M21" s="95">
        <v>13</v>
      </c>
    </row>
    <row r="22" spans="1:13" x14ac:dyDescent="0.25">
      <c r="A22" s="158"/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</row>
    <row r="23" spans="1:13" x14ac:dyDescent="0.25">
      <c r="A23" s="99"/>
      <c r="B23" s="105"/>
      <c r="C23" s="100"/>
      <c r="D23" s="98"/>
      <c r="E23" s="101"/>
      <c r="F23" s="102"/>
      <c r="G23" s="102"/>
      <c r="H23" s="103"/>
      <c r="I23" s="103"/>
      <c r="J23" s="103"/>
      <c r="K23" s="103"/>
      <c r="L23" s="103"/>
      <c r="M23" s="103"/>
    </row>
    <row r="24" spans="1:13" x14ac:dyDescent="0.25">
      <c r="A24" s="99"/>
      <c r="B24" s="105"/>
      <c r="C24" s="100"/>
      <c r="D24" s="98"/>
      <c r="E24" s="104"/>
      <c r="F24" s="102"/>
      <c r="G24" s="102"/>
      <c r="H24" s="103"/>
      <c r="I24" s="103"/>
      <c r="J24" s="103"/>
      <c r="K24" s="103"/>
      <c r="L24" s="103"/>
      <c r="M24" s="103"/>
    </row>
    <row r="25" spans="1:13" x14ac:dyDescent="0.25">
      <c r="A25" s="158"/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</row>
    <row r="26" spans="1:13" x14ac:dyDescent="0.25">
      <c r="A26" s="99"/>
      <c r="B26" s="105"/>
      <c r="C26" s="100"/>
      <c r="D26" s="98"/>
      <c r="E26" s="101"/>
      <c r="F26" s="102"/>
      <c r="G26" s="102"/>
      <c r="H26" s="103"/>
      <c r="I26" s="103"/>
      <c r="J26" s="103"/>
      <c r="K26" s="103"/>
      <c r="L26" s="103"/>
      <c r="M26" s="103"/>
    </row>
    <row r="27" spans="1:13" x14ac:dyDescent="0.25">
      <c r="A27" s="99"/>
      <c r="B27" s="105"/>
      <c r="C27" s="100"/>
      <c r="D27" s="98"/>
      <c r="E27" s="104"/>
      <c r="F27" s="102"/>
      <c r="G27" s="102"/>
      <c r="H27" s="103"/>
      <c r="I27" s="103"/>
      <c r="J27" s="103"/>
      <c r="K27" s="103"/>
      <c r="L27" s="103"/>
      <c r="M27" s="103"/>
    </row>
    <row r="28" spans="1:13" x14ac:dyDescent="0.25">
      <c r="A28" s="99"/>
      <c r="B28" s="105"/>
      <c r="C28" s="100"/>
      <c r="D28" s="98"/>
      <c r="E28" s="104"/>
      <c r="F28" s="102"/>
      <c r="G28" s="102"/>
      <c r="H28" s="103"/>
      <c r="I28" s="103"/>
      <c r="J28" s="103"/>
      <c r="K28" s="103"/>
      <c r="L28" s="103"/>
      <c r="M28" s="103"/>
    </row>
    <row r="29" spans="1:13" x14ac:dyDescent="0.25">
      <c r="A29" s="99"/>
      <c r="B29" s="105"/>
      <c r="C29" s="100"/>
      <c r="D29" s="98"/>
      <c r="E29" s="101"/>
      <c r="F29" s="102"/>
      <c r="G29" s="102"/>
      <c r="H29" s="103"/>
      <c r="I29" s="103"/>
      <c r="J29" s="103"/>
      <c r="K29" s="103"/>
      <c r="L29" s="103"/>
      <c r="M29" s="103"/>
    </row>
    <row r="30" spans="1:13" x14ac:dyDescent="0.25">
      <c r="A30" s="99"/>
      <c r="B30" s="105"/>
      <c r="C30" s="100"/>
      <c r="D30" s="98"/>
      <c r="E30" s="104"/>
      <c r="F30" s="102"/>
      <c r="G30" s="102"/>
      <c r="H30" s="103"/>
      <c r="I30" s="103"/>
      <c r="J30" s="103"/>
      <c r="K30" s="103"/>
      <c r="L30" s="103"/>
      <c r="M30" s="103"/>
    </row>
    <row r="31" spans="1:13" x14ac:dyDescent="0.25">
      <c r="A31" s="99"/>
      <c r="B31" s="105"/>
      <c r="C31" s="100"/>
      <c r="D31" s="98"/>
      <c r="E31" s="104"/>
      <c r="F31" s="102"/>
      <c r="G31" s="102"/>
      <c r="H31" s="103"/>
      <c r="I31" s="103"/>
      <c r="J31" s="103"/>
      <c r="K31" s="103"/>
      <c r="L31" s="103"/>
      <c r="M31" s="103"/>
    </row>
    <row r="32" spans="1:13" x14ac:dyDescent="0.25">
      <c r="A32" s="99"/>
      <c r="B32" s="105"/>
      <c r="C32" s="100"/>
      <c r="D32" s="98"/>
      <c r="E32" s="101"/>
      <c r="F32" s="102"/>
      <c r="G32" s="102"/>
      <c r="H32" s="103"/>
      <c r="I32" s="103"/>
      <c r="J32" s="103"/>
      <c r="K32" s="103"/>
      <c r="L32" s="103"/>
      <c r="M32" s="103"/>
    </row>
    <row r="33" spans="1:20" x14ac:dyDescent="0.25">
      <c r="A33" s="99"/>
      <c r="B33" s="105"/>
      <c r="C33" s="100"/>
      <c r="D33" s="98"/>
      <c r="E33" s="104"/>
      <c r="F33" s="102"/>
      <c r="G33" s="102"/>
      <c r="H33" s="103"/>
      <c r="I33" s="103"/>
      <c r="J33" s="103"/>
      <c r="K33" s="103"/>
      <c r="L33" s="103"/>
      <c r="M33" s="103"/>
    </row>
    <row r="34" spans="1:20" x14ac:dyDescent="0.25">
      <c r="A34" s="99"/>
      <c r="B34" s="105"/>
      <c r="C34" s="100"/>
      <c r="D34" s="98"/>
      <c r="E34" s="101"/>
      <c r="F34" s="102"/>
      <c r="G34" s="102"/>
      <c r="H34" s="103"/>
      <c r="I34" s="103"/>
      <c r="J34" s="103"/>
      <c r="K34" s="103"/>
      <c r="L34" s="103"/>
      <c r="M34" s="103"/>
    </row>
    <row r="35" spans="1:20" x14ac:dyDescent="0.25">
      <c r="A35" s="99"/>
      <c r="B35" s="105"/>
      <c r="C35" s="100"/>
      <c r="D35" s="98"/>
      <c r="E35" s="101"/>
      <c r="F35" s="102"/>
      <c r="G35" s="102"/>
      <c r="H35" s="103"/>
      <c r="I35" s="103"/>
      <c r="J35" s="103"/>
      <c r="K35" s="103"/>
      <c r="L35" s="103"/>
      <c r="M35" s="103"/>
    </row>
    <row r="36" spans="1:20" ht="15" customHeight="1" x14ac:dyDescent="0.25">
      <c r="A36" s="99"/>
      <c r="B36" s="105"/>
      <c r="C36" s="100"/>
      <c r="D36" s="98"/>
      <c r="E36" s="101"/>
      <c r="F36" s="102"/>
      <c r="G36" s="102"/>
      <c r="H36" s="103"/>
      <c r="I36" s="103"/>
      <c r="J36" s="103"/>
      <c r="K36" s="103"/>
      <c r="L36" s="103"/>
      <c r="M36" s="103"/>
      <c r="P36" s="75"/>
      <c r="Q36" s="76"/>
      <c r="R36" s="76"/>
      <c r="S36" s="77"/>
      <c r="T36" s="77"/>
    </row>
    <row r="37" spans="1:20" x14ac:dyDescent="0.25">
      <c r="A37" s="99"/>
      <c r="B37" s="105"/>
      <c r="C37" s="100"/>
      <c r="D37" s="98"/>
      <c r="E37" s="104"/>
      <c r="F37" s="102"/>
      <c r="G37" s="102"/>
      <c r="H37" s="103"/>
      <c r="I37" s="103"/>
      <c r="J37" s="103"/>
      <c r="K37" s="103"/>
      <c r="L37" s="103"/>
      <c r="M37" s="103"/>
      <c r="P37" s="75"/>
      <c r="Q37" s="76"/>
      <c r="R37" s="77"/>
      <c r="S37" s="77"/>
      <c r="T37" s="77"/>
    </row>
    <row r="38" spans="1:20" x14ac:dyDescent="0.25">
      <c r="A38" s="156"/>
      <c r="B38" s="171"/>
      <c r="C38" s="171"/>
      <c r="D38" s="171"/>
      <c r="E38" s="171"/>
      <c r="F38" s="171"/>
      <c r="G38" s="171"/>
      <c r="H38" s="171"/>
      <c r="I38" s="171"/>
      <c r="J38" s="102"/>
      <c r="K38" s="102"/>
      <c r="L38" s="103"/>
      <c r="M38" s="103"/>
      <c r="P38" s="75"/>
      <c r="Q38" s="76"/>
      <c r="R38" s="77"/>
      <c r="S38" s="77"/>
      <c r="T38" s="77"/>
    </row>
    <row r="39" spans="1:20" x14ac:dyDescent="0.25">
      <c r="A39" s="156"/>
      <c r="B39" s="171"/>
      <c r="C39" s="171"/>
      <c r="D39" s="171"/>
      <c r="E39" s="171"/>
      <c r="F39" s="171"/>
      <c r="G39" s="171"/>
      <c r="H39" s="171"/>
      <c r="I39" s="171"/>
      <c r="J39" s="102"/>
      <c r="K39" s="103"/>
      <c r="L39" s="103"/>
      <c r="M39" s="103"/>
      <c r="P39" s="78"/>
      <c r="Q39" s="77"/>
      <c r="R39" s="77"/>
      <c r="S39" s="77"/>
      <c r="T39" s="77"/>
    </row>
    <row r="40" spans="1:20" ht="15" customHeight="1" x14ac:dyDescent="0.25">
      <c r="A40" s="156"/>
      <c r="B40" s="171"/>
      <c r="C40" s="171"/>
      <c r="D40" s="171"/>
      <c r="E40" s="171"/>
      <c r="F40" s="171"/>
      <c r="G40" s="171"/>
      <c r="H40" s="171"/>
      <c r="I40" s="171"/>
      <c r="J40" s="102"/>
      <c r="K40" s="103"/>
      <c r="L40" s="103"/>
      <c r="M40" s="103"/>
      <c r="P40" s="75"/>
      <c r="Q40" s="76"/>
      <c r="R40" s="77"/>
      <c r="S40" s="77"/>
      <c r="T40" s="77"/>
    </row>
    <row r="41" spans="1:20" x14ac:dyDescent="0.25">
      <c r="A41" s="156"/>
      <c r="B41" s="171"/>
      <c r="C41" s="171"/>
      <c r="D41" s="171"/>
      <c r="E41" s="171"/>
      <c r="F41" s="171"/>
      <c r="G41" s="171"/>
      <c r="H41" s="171"/>
      <c r="I41" s="171"/>
      <c r="J41" s="103"/>
      <c r="K41" s="103"/>
      <c r="L41" s="103"/>
      <c r="M41" s="103"/>
      <c r="P41" s="75"/>
      <c r="Q41" s="76"/>
      <c r="R41" s="77"/>
      <c r="S41" s="77"/>
      <c r="T41" s="77"/>
    </row>
    <row r="42" spans="1:20" x14ac:dyDescent="0.25">
      <c r="A42" s="156"/>
      <c r="B42" s="171"/>
      <c r="C42" s="171"/>
      <c r="D42" s="171"/>
      <c r="E42" s="171"/>
      <c r="F42" s="171"/>
      <c r="G42" s="171"/>
      <c r="H42" s="171"/>
      <c r="I42" s="171"/>
      <c r="J42" s="102"/>
      <c r="K42" s="103"/>
      <c r="L42" s="103"/>
      <c r="M42" s="103"/>
      <c r="P42" s="75"/>
      <c r="Q42" s="77"/>
      <c r="R42" s="77"/>
      <c r="S42" s="77"/>
      <c r="T42" s="77"/>
    </row>
    <row r="43" spans="1:20" ht="18" customHeight="1" x14ac:dyDescent="0.25">
      <c r="A43" s="156"/>
      <c r="B43" s="171"/>
      <c r="C43" s="171"/>
      <c r="D43" s="171"/>
      <c r="E43" s="171"/>
      <c r="F43" s="171"/>
      <c r="G43" s="171"/>
      <c r="H43" s="171"/>
      <c r="I43" s="171"/>
      <c r="J43" s="102"/>
      <c r="K43" s="103"/>
      <c r="L43" s="103"/>
      <c r="M43" s="103"/>
      <c r="P43" s="75"/>
      <c r="Q43" s="76"/>
      <c r="R43" s="77"/>
      <c r="S43" s="77"/>
      <c r="T43" s="77"/>
    </row>
    <row r="45" spans="1:20" ht="18.75" x14ac:dyDescent="0.25">
      <c r="C45" s="54" t="s">
        <v>45</v>
      </c>
      <c r="D45" s="55"/>
      <c r="E45" s="56"/>
      <c r="F45" s="57"/>
      <c r="G45" s="23"/>
      <c r="I45" s="161" t="s">
        <v>46</v>
      </c>
      <c r="J45" s="161"/>
    </row>
    <row r="46" spans="1:20" ht="18.75" x14ac:dyDescent="0.25">
      <c r="C46" s="54"/>
      <c r="D46" s="55"/>
      <c r="E46" s="56"/>
      <c r="F46" s="57"/>
      <c r="G46" s="23"/>
      <c r="I46" s="70" t="s">
        <v>47</v>
      </c>
      <c r="J46" s="70"/>
    </row>
    <row r="47" spans="1:20" ht="18.75" customHeight="1" x14ac:dyDescent="0.25">
      <c r="C47" s="54" t="s">
        <v>90</v>
      </c>
      <c r="D47" s="91"/>
      <c r="E47" s="91"/>
      <c r="F47" s="57"/>
      <c r="G47" s="59"/>
      <c r="I47" s="155" t="s">
        <v>87</v>
      </c>
      <c r="J47" s="155"/>
    </row>
    <row r="48" spans="1:20" ht="18.75" x14ac:dyDescent="0.25">
      <c r="C48" s="54"/>
      <c r="D48" s="58"/>
      <c r="E48" s="58"/>
      <c r="F48" s="57"/>
      <c r="G48" s="59"/>
      <c r="I48" s="69"/>
      <c r="J48" s="69"/>
    </row>
    <row r="49" spans="3:10" ht="18.75" x14ac:dyDescent="0.25">
      <c r="C49" s="54" t="s">
        <v>48</v>
      </c>
      <c r="D49" s="58"/>
      <c r="E49" s="58"/>
      <c r="F49" s="57"/>
      <c r="G49" s="59"/>
      <c r="I49" s="162" t="s">
        <v>49</v>
      </c>
      <c r="J49" s="162"/>
    </row>
  </sheetData>
  <mergeCells count="31">
    <mergeCell ref="C15:K15"/>
    <mergeCell ref="E16:F16"/>
    <mergeCell ref="A40:I40"/>
    <mergeCell ref="A18:A20"/>
    <mergeCell ref="B18:B20"/>
    <mergeCell ref="C18:C20"/>
    <mergeCell ref="D18:D20"/>
    <mergeCell ref="E18:E20"/>
    <mergeCell ref="F18:I18"/>
    <mergeCell ref="J18:M18"/>
    <mergeCell ref="A7:L7"/>
    <mergeCell ref="C12:L12"/>
    <mergeCell ref="I45:J45"/>
    <mergeCell ref="I47:J47"/>
    <mergeCell ref="I49:J49"/>
    <mergeCell ref="A43:I43"/>
    <mergeCell ref="F19:F20"/>
    <mergeCell ref="G19:I19"/>
    <mergeCell ref="A41:I41"/>
    <mergeCell ref="A42:I42"/>
    <mergeCell ref="A22:M22"/>
    <mergeCell ref="A25:M25"/>
    <mergeCell ref="A38:I38"/>
    <mergeCell ref="A39:I39"/>
    <mergeCell ref="J19:J20"/>
    <mergeCell ref="K19:M19"/>
    <mergeCell ref="I5:M5"/>
    <mergeCell ref="I4:M4"/>
    <mergeCell ref="I3:M3"/>
    <mergeCell ref="I2:M2"/>
    <mergeCell ref="I1:M1"/>
  </mergeCells>
  <pageMargins left="0.70866141732283472" right="0.70866141732283472" top="0.74803149606299213" bottom="0.74803149606299213" header="0.31496062992125984" footer="0.31496062992125984"/>
  <pageSetup paperSize="9" scale="89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4"/>
  <sheetViews>
    <sheetView workbookViewId="0">
      <selection activeCell="B13" sqref="B13:J13"/>
    </sheetView>
  </sheetViews>
  <sheetFormatPr defaultRowHeight="15" x14ac:dyDescent="0.25"/>
  <cols>
    <col min="1" max="1" width="6.140625" style="60" customWidth="1"/>
    <col min="11" max="11" width="12.42578125" customWidth="1"/>
    <col min="12" max="12" width="13.5703125" customWidth="1"/>
  </cols>
  <sheetData>
    <row r="3" spans="1:12" ht="31.5" x14ac:dyDescent="0.25">
      <c r="A3" s="52" t="s">
        <v>0</v>
      </c>
      <c r="B3" s="174" t="s">
        <v>41</v>
      </c>
      <c r="C3" s="176"/>
      <c r="D3" s="176"/>
      <c r="E3" s="176"/>
      <c r="F3" s="176"/>
      <c r="G3" s="176"/>
      <c r="H3" s="176"/>
      <c r="I3" s="176"/>
      <c r="J3" s="176"/>
      <c r="K3" s="62" t="s">
        <v>51</v>
      </c>
      <c r="L3" s="53" t="s">
        <v>52</v>
      </c>
    </row>
    <row r="4" spans="1:12" ht="48.75" customHeight="1" x14ac:dyDescent="0.25">
      <c r="A4" s="68">
        <v>1</v>
      </c>
      <c r="B4" s="177" t="s">
        <v>82</v>
      </c>
      <c r="C4" s="178"/>
      <c r="D4" s="178"/>
      <c r="E4" s="178"/>
      <c r="F4" s="178"/>
      <c r="G4" s="178"/>
      <c r="H4" s="178"/>
      <c r="I4" s="178"/>
      <c r="J4" s="178"/>
      <c r="K4" s="64">
        <f>L4/8.37</f>
        <v>789</v>
      </c>
      <c r="L4" s="93">
        <v>6607</v>
      </c>
    </row>
    <row r="5" spans="1:12" ht="38.25" customHeight="1" x14ac:dyDescent="0.25">
      <c r="A5" s="68">
        <v>2</v>
      </c>
      <c r="B5" s="177" t="s">
        <v>77</v>
      </c>
      <c r="C5" s="179"/>
      <c r="D5" s="179"/>
      <c r="E5" s="179"/>
      <c r="F5" s="179"/>
      <c r="G5" s="179"/>
      <c r="H5" s="179"/>
      <c r="I5" s="179"/>
      <c r="J5" s="179"/>
      <c r="K5" s="64">
        <f>L5/8.37</f>
        <v>2713</v>
      </c>
      <c r="L5" s="93">
        <f>7570.27*3</f>
        <v>22711</v>
      </c>
    </row>
    <row r="6" spans="1:12" ht="35.25" customHeight="1" x14ac:dyDescent="0.25">
      <c r="A6" s="68">
        <v>3</v>
      </c>
      <c r="B6" s="177" t="s">
        <v>83</v>
      </c>
      <c r="C6" s="179"/>
      <c r="D6" s="179"/>
      <c r="E6" s="179"/>
      <c r="F6" s="179"/>
      <c r="G6" s="179"/>
      <c r="H6" s="179"/>
      <c r="I6" s="179"/>
      <c r="J6" s="179"/>
      <c r="K6" s="64">
        <f>L6/8.37</f>
        <v>978</v>
      </c>
      <c r="L6" s="93">
        <v>8190</v>
      </c>
    </row>
    <row r="7" spans="1:12" ht="44.25" customHeight="1" x14ac:dyDescent="0.25">
      <c r="A7" s="68">
        <v>4</v>
      </c>
      <c r="B7" s="177" t="s">
        <v>84</v>
      </c>
      <c r="C7" s="179"/>
      <c r="D7" s="179"/>
      <c r="E7" s="179"/>
      <c r="F7" s="179"/>
      <c r="G7" s="179"/>
      <c r="H7" s="179"/>
      <c r="I7" s="179"/>
      <c r="J7" s="179"/>
      <c r="K7" s="64">
        <f>L7/8.37</f>
        <v>3641</v>
      </c>
      <c r="L7" s="93">
        <f>10158.33*3</f>
        <v>30475</v>
      </c>
    </row>
    <row r="8" spans="1:12" ht="15.75" x14ac:dyDescent="0.25">
      <c r="A8" s="68"/>
      <c r="B8" s="174" t="s">
        <v>53</v>
      </c>
      <c r="C8" s="175"/>
      <c r="D8" s="175"/>
      <c r="E8" s="175"/>
      <c r="F8" s="175"/>
      <c r="G8" s="175"/>
      <c r="H8" s="175"/>
      <c r="I8" s="175"/>
      <c r="J8" s="175"/>
      <c r="K8" s="66">
        <f>K4+K5+K6+K7</f>
        <v>8121</v>
      </c>
      <c r="L8" s="67">
        <f>L4+L5+L6+L7</f>
        <v>67983</v>
      </c>
    </row>
    <row r="9" spans="1:12" ht="15.75" x14ac:dyDescent="0.25">
      <c r="A9" s="68"/>
      <c r="B9" s="174" t="s">
        <v>42</v>
      </c>
      <c r="C9" s="176"/>
      <c r="D9" s="176"/>
      <c r="E9" s="176"/>
      <c r="F9" s="176"/>
      <c r="G9" s="176"/>
      <c r="H9" s="176"/>
      <c r="I9" s="176"/>
      <c r="J9" s="176"/>
      <c r="K9" s="65"/>
      <c r="L9" s="63"/>
    </row>
    <row r="10" spans="1:12" ht="40.5" customHeight="1" x14ac:dyDescent="0.25">
      <c r="A10" s="68">
        <v>5</v>
      </c>
      <c r="B10" s="177" t="s">
        <v>85</v>
      </c>
      <c r="C10" s="179"/>
      <c r="D10" s="179"/>
      <c r="E10" s="179"/>
      <c r="F10" s="179"/>
      <c r="G10" s="179"/>
      <c r="H10" s="179"/>
      <c r="I10" s="179"/>
      <c r="J10" s="179"/>
      <c r="K10" s="64">
        <f>L10/6.19</f>
        <v>116471</v>
      </c>
      <c r="L10" s="93">
        <f>360478.56*2</f>
        <v>720957</v>
      </c>
    </row>
    <row r="11" spans="1:12" ht="88.5" customHeight="1" x14ac:dyDescent="0.25">
      <c r="A11" s="68">
        <v>6</v>
      </c>
      <c r="B11" s="177" t="s">
        <v>50</v>
      </c>
      <c r="C11" s="179"/>
      <c r="D11" s="179"/>
      <c r="E11" s="179"/>
      <c r="F11" s="179"/>
      <c r="G11" s="179"/>
      <c r="H11" s="179"/>
      <c r="I11" s="179"/>
      <c r="J11" s="179"/>
      <c r="K11" s="64">
        <v>418404</v>
      </c>
      <c r="L11" s="93">
        <f>K11*6.19-4</f>
        <v>2589917</v>
      </c>
    </row>
    <row r="12" spans="1:12" ht="48.75" customHeight="1" x14ac:dyDescent="0.25">
      <c r="A12" s="68">
        <v>7</v>
      </c>
      <c r="B12" s="177" t="s">
        <v>86</v>
      </c>
      <c r="C12" s="179"/>
      <c r="D12" s="179"/>
      <c r="E12" s="179"/>
      <c r="F12" s="179"/>
      <c r="G12" s="179"/>
      <c r="H12" s="179"/>
      <c r="I12" s="179"/>
      <c r="J12" s="179"/>
      <c r="K12" s="64">
        <f>L12/6.19</f>
        <v>47982</v>
      </c>
      <c r="L12" s="93">
        <f>74252.43*4</f>
        <v>297010</v>
      </c>
    </row>
    <row r="13" spans="1:12" s="92" customFormat="1" ht="48.75" customHeight="1" x14ac:dyDescent="0.25">
      <c r="A13" s="68">
        <v>8</v>
      </c>
      <c r="B13" s="180" t="s">
        <v>81</v>
      </c>
      <c r="C13" s="181"/>
      <c r="D13" s="181"/>
      <c r="E13" s="181"/>
      <c r="F13" s="181"/>
      <c r="G13" s="181"/>
      <c r="H13" s="181"/>
      <c r="I13" s="181"/>
      <c r="J13" s="182"/>
      <c r="K13" s="64">
        <f>L13/6.19</f>
        <v>562197</v>
      </c>
      <c r="L13" s="63">
        <f>3480000</f>
        <v>3480000</v>
      </c>
    </row>
    <row r="14" spans="1:12" ht="15.75" x14ac:dyDescent="0.25">
      <c r="A14" s="61"/>
      <c r="B14" s="174" t="s">
        <v>54</v>
      </c>
      <c r="C14" s="176"/>
      <c r="D14" s="176"/>
      <c r="E14" s="176"/>
      <c r="F14" s="176"/>
      <c r="G14" s="176"/>
      <c r="H14" s="176"/>
      <c r="I14" s="176"/>
      <c r="J14" s="176"/>
      <c r="K14" s="66">
        <f>K10+K11+K12+K13</f>
        <v>1145054</v>
      </c>
      <c r="L14" s="67">
        <f>L10+L11+L12+L13</f>
        <v>7087884</v>
      </c>
    </row>
  </sheetData>
  <mergeCells count="12">
    <mergeCell ref="B9:J9"/>
    <mergeCell ref="B10:J10"/>
    <mergeCell ref="B11:J11"/>
    <mergeCell ref="B12:J12"/>
    <mergeCell ref="B14:J14"/>
    <mergeCell ref="B13:J13"/>
    <mergeCell ref="B8:J8"/>
    <mergeCell ref="B3:J3"/>
    <mergeCell ref="B4:J4"/>
    <mergeCell ref="B5:J5"/>
    <mergeCell ref="B6:J6"/>
    <mergeCell ref="B7:J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view="pageBreakPreview" zoomScaleNormal="110" zoomScaleSheetLayoutView="100" workbookViewId="0">
      <selection activeCell="C26" sqref="C26"/>
    </sheetView>
  </sheetViews>
  <sheetFormatPr defaultRowHeight="18" customHeight="1" x14ac:dyDescent="0.25"/>
  <cols>
    <col min="1" max="1" width="5.85546875" style="222" customWidth="1"/>
    <col min="2" max="2" width="13" style="25" hidden="1" customWidth="1"/>
    <col min="3" max="3" width="84.28515625" style="25" customWidth="1"/>
    <col min="4" max="4" width="7.140625" style="25" customWidth="1"/>
    <col min="5" max="5" width="7.42578125" style="25" customWidth="1"/>
    <col min="6" max="6" width="12.7109375" style="25" hidden="1" customWidth="1"/>
    <col min="7" max="7" width="14" style="25" hidden="1" customWidth="1"/>
    <col min="8" max="16384" width="9.140625" style="25"/>
  </cols>
  <sheetData>
    <row r="1" spans="1:9" s="200" customFormat="1" ht="15" x14ac:dyDescent="0.25">
      <c r="A1" s="214"/>
      <c r="B1" s="198"/>
      <c r="C1" s="199" t="s">
        <v>137</v>
      </c>
      <c r="D1" s="199"/>
      <c r="E1" s="199"/>
      <c r="F1" s="199"/>
      <c r="H1" s="201"/>
      <c r="I1" s="201"/>
    </row>
    <row r="2" spans="1:9" s="200" customFormat="1" ht="15" x14ac:dyDescent="0.25">
      <c r="A2" s="215"/>
      <c r="B2" s="202"/>
      <c r="C2" s="199" t="s">
        <v>138</v>
      </c>
      <c r="D2" s="199"/>
      <c r="E2" s="199"/>
      <c r="F2" s="199"/>
      <c r="H2" s="203"/>
      <c r="I2" s="201"/>
    </row>
    <row r="3" spans="1:9" s="200" customFormat="1" ht="15" x14ac:dyDescent="0.25">
      <c r="A3" s="216"/>
      <c r="B3" s="204"/>
      <c r="C3" s="205"/>
      <c r="D3" s="206"/>
      <c r="E3" s="205"/>
      <c r="F3" s="206"/>
      <c r="H3" s="201"/>
      <c r="I3" s="201"/>
    </row>
    <row r="4" spans="1:9" s="200" customFormat="1" ht="15" x14ac:dyDescent="0.25">
      <c r="A4" s="217"/>
      <c r="B4" s="202"/>
      <c r="C4" s="199" t="s">
        <v>139</v>
      </c>
      <c r="D4" s="199"/>
      <c r="E4" s="199"/>
      <c r="F4" s="199"/>
      <c r="H4" s="201"/>
      <c r="I4" s="201"/>
    </row>
    <row r="5" spans="1:9" s="209" customFormat="1" ht="15" x14ac:dyDescent="0.25">
      <c r="A5" s="218"/>
      <c r="B5" s="208"/>
      <c r="C5" s="159" t="s">
        <v>140</v>
      </c>
      <c r="D5" s="159"/>
      <c r="E5" s="159"/>
      <c r="F5" s="159"/>
      <c r="H5" s="210"/>
      <c r="I5" s="210"/>
    </row>
    <row r="6" spans="1:9" s="209" customFormat="1" ht="20.25" customHeight="1" x14ac:dyDescent="0.25">
      <c r="A6" s="219"/>
      <c r="B6" s="208"/>
      <c r="C6" s="208"/>
      <c r="D6" s="211"/>
      <c r="E6" s="207"/>
      <c r="F6" s="208"/>
      <c r="H6" s="210"/>
      <c r="I6" s="210"/>
    </row>
    <row r="7" spans="1:9" s="209" customFormat="1" ht="15" x14ac:dyDescent="0.25">
      <c r="A7" s="212" t="s">
        <v>142</v>
      </c>
      <c r="B7" s="212"/>
      <c r="C7" s="212"/>
      <c r="D7" s="212"/>
      <c r="E7" s="212"/>
      <c r="F7" s="212"/>
      <c r="G7" s="210"/>
      <c r="H7" s="210"/>
      <c r="I7" s="210"/>
    </row>
    <row r="8" spans="1:9" s="209" customFormat="1" ht="27.75" customHeight="1" x14ac:dyDescent="0.25">
      <c r="A8" s="213" t="s">
        <v>141</v>
      </c>
      <c r="B8" s="213"/>
      <c r="C8" s="213"/>
      <c r="D8" s="213"/>
      <c r="E8" s="213"/>
      <c r="F8" s="213"/>
      <c r="G8" s="210"/>
      <c r="H8" s="210"/>
      <c r="I8" s="210"/>
    </row>
    <row r="9" spans="1:9" ht="18" customHeight="1" x14ac:dyDescent="0.25">
      <c r="A9" s="187" t="s">
        <v>22</v>
      </c>
      <c r="B9" s="189" t="s">
        <v>40</v>
      </c>
      <c r="C9" s="187" t="s">
        <v>23</v>
      </c>
      <c r="D9" s="187" t="s">
        <v>24</v>
      </c>
      <c r="E9" s="185" t="s">
        <v>55</v>
      </c>
      <c r="F9" s="127" t="s">
        <v>62</v>
      </c>
      <c r="G9" s="128" t="s">
        <v>63</v>
      </c>
    </row>
    <row r="10" spans="1:9" ht="18" customHeight="1" x14ac:dyDescent="0.25">
      <c r="A10" s="188"/>
      <c r="B10" s="190"/>
      <c r="C10" s="186"/>
      <c r="D10" s="186"/>
      <c r="E10" s="186"/>
      <c r="F10" s="129" t="s">
        <v>18</v>
      </c>
      <c r="G10" s="129" t="s">
        <v>18</v>
      </c>
    </row>
    <row r="11" spans="1:9" ht="18" customHeight="1" x14ac:dyDescent="0.25">
      <c r="A11" s="129">
        <v>1</v>
      </c>
      <c r="B11" s="191">
        <v>2</v>
      </c>
      <c r="C11" s="129">
        <v>2</v>
      </c>
      <c r="D11" s="129">
        <v>3</v>
      </c>
      <c r="E11" s="129">
        <v>4</v>
      </c>
      <c r="F11" s="129">
        <v>5</v>
      </c>
      <c r="G11" s="129">
        <v>6</v>
      </c>
    </row>
    <row r="12" spans="1:9" ht="18" customHeight="1" x14ac:dyDescent="0.25">
      <c r="A12" s="223" t="s">
        <v>56</v>
      </c>
      <c r="B12" s="224"/>
      <c r="C12" s="224"/>
      <c r="D12" s="224"/>
      <c r="E12" s="224"/>
      <c r="F12" s="224"/>
      <c r="G12" s="225"/>
    </row>
    <row r="13" spans="1:9" ht="18" customHeight="1" x14ac:dyDescent="0.25">
      <c r="A13" s="183" t="s">
        <v>57</v>
      </c>
      <c r="B13" s="184"/>
      <c r="C13" s="184"/>
      <c r="D13" s="184"/>
      <c r="E13" s="184"/>
      <c r="F13" s="184"/>
      <c r="G13" s="184"/>
    </row>
    <row r="14" spans="1:9" ht="15" x14ac:dyDescent="0.25">
      <c r="A14" s="108">
        <v>1</v>
      </c>
      <c r="B14" s="130" t="s">
        <v>58</v>
      </c>
      <c r="C14" s="139" t="s">
        <v>96</v>
      </c>
      <c r="D14" s="108" t="s">
        <v>25</v>
      </c>
      <c r="E14" s="131">
        <v>13</v>
      </c>
      <c r="F14" s="109">
        <v>9030.19</v>
      </c>
      <c r="G14" s="133">
        <v>56529</v>
      </c>
    </row>
    <row r="15" spans="1:9" ht="25.5" x14ac:dyDescent="0.25">
      <c r="A15" s="108">
        <v>2</v>
      </c>
      <c r="B15" s="130" t="s">
        <v>44</v>
      </c>
      <c r="C15" s="139" t="s">
        <v>97</v>
      </c>
      <c r="D15" s="108" t="s">
        <v>25</v>
      </c>
      <c r="E15" s="131">
        <v>3</v>
      </c>
      <c r="F15" s="109">
        <v>13459.77</v>
      </c>
      <c r="G15" s="135">
        <v>84258.21</v>
      </c>
    </row>
    <row r="16" spans="1:9" ht="25.5" x14ac:dyDescent="0.25">
      <c r="A16" s="108">
        <v>3</v>
      </c>
      <c r="B16" s="130" t="s">
        <v>43</v>
      </c>
      <c r="C16" s="139" t="s">
        <v>98</v>
      </c>
      <c r="D16" s="108" t="s">
        <v>25</v>
      </c>
      <c r="E16" s="131">
        <v>32</v>
      </c>
      <c r="F16" s="109">
        <v>19395.2</v>
      </c>
      <c r="G16" s="137">
        <v>121414.1</v>
      </c>
    </row>
    <row r="17" spans="1:8" ht="15" x14ac:dyDescent="0.25">
      <c r="A17" s="108">
        <v>4</v>
      </c>
      <c r="B17" s="130" t="s">
        <v>59</v>
      </c>
      <c r="C17" s="139" t="s">
        <v>99</v>
      </c>
      <c r="D17" s="108" t="s">
        <v>25</v>
      </c>
      <c r="E17" s="131">
        <v>2</v>
      </c>
      <c r="F17" s="109">
        <v>2004.9</v>
      </c>
      <c r="G17" s="133">
        <v>12551</v>
      </c>
    </row>
    <row r="18" spans="1:8" ht="15" x14ac:dyDescent="0.25">
      <c r="A18" s="108">
        <v>5</v>
      </c>
      <c r="B18" s="130" t="s">
        <v>60</v>
      </c>
      <c r="C18" s="139" t="s">
        <v>100</v>
      </c>
      <c r="D18" s="108" t="s">
        <v>25</v>
      </c>
      <c r="E18" s="131">
        <v>1</v>
      </c>
      <c r="F18" s="109">
        <v>107.7</v>
      </c>
      <c r="G18" s="135">
        <v>674.2</v>
      </c>
    </row>
    <row r="19" spans="1:8" ht="25.5" x14ac:dyDescent="0.25">
      <c r="A19" s="108">
        <v>6</v>
      </c>
      <c r="B19" s="130" t="s">
        <v>61</v>
      </c>
      <c r="C19" s="139" t="s">
        <v>133</v>
      </c>
      <c r="D19" s="108" t="s">
        <v>25</v>
      </c>
      <c r="E19" s="131">
        <v>392</v>
      </c>
      <c r="F19" s="109">
        <v>74193.84</v>
      </c>
      <c r="G19" s="137">
        <v>464453.4</v>
      </c>
    </row>
    <row r="20" spans="1:8" ht="16.5" customHeight="1" x14ac:dyDescent="0.25">
      <c r="A20" s="192">
        <v>7</v>
      </c>
      <c r="B20" s="132"/>
      <c r="C20" s="139" t="s">
        <v>101</v>
      </c>
      <c r="D20" s="108" t="s">
        <v>25</v>
      </c>
      <c r="E20" s="131">
        <v>152</v>
      </c>
      <c r="F20" s="109">
        <v>37965.040000000001</v>
      </c>
      <c r="G20" s="135">
        <v>237661.12</v>
      </c>
    </row>
    <row r="21" spans="1:8" ht="16.5" customHeight="1" x14ac:dyDescent="0.25">
      <c r="A21" s="192">
        <v>8</v>
      </c>
      <c r="B21" s="132"/>
      <c r="C21" s="139" t="s">
        <v>102</v>
      </c>
      <c r="D21" s="108" t="s">
        <v>25</v>
      </c>
      <c r="E21" s="131">
        <v>53</v>
      </c>
      <c r="F21" s="109">
        <v>9866.48</v>
      </c>
      <c r="G21" s="137">
        <v>61764.1</v>
      </c>
    </row>
    <row r="22" spans="1:8" ht="16.5" customHeight="1" x14ac:dyDescent="0.25">
      <c r="A22" s="192">
        <v>9</v>
      </c>
      <c r="B22" s="132"/>
      <c r="C22" s="139" t="s">
        <v>132</v>
      </c>
      <c r="D22" s="108" t="s">
        <v>25</v>
      </c>
      <c r="E22" s="131">
        <v>55</v>
      </c>
      <c r="F22" s="109">
        <v>7797.9</v>
      </c>
      <c r="G22" s="133">
        <v>48815</v>
      </c>
    </row>
    <row r="23" spans="1:8" ht="16.5" customHeight="1" x14ac:dyDescent="0.25">
      <c r="A23" s="192">
        <v>10</v>
      </c>
      <c r="B23" s="132"/>
      <c r="C23" s="139" t="s">
        <v>103</v>
      </c>
      <c r="D23" s="108" t="s">
        <v>25</v>
      </c>
      <c r="E23" s="131">
        <v>4</v>
      </c>
      <c r="F23" s="109">
        <v>890.28</v>
      </c>
      <c r="G23" s="137">
        <v>5573.2</v>
      </c>
    </row>
    <row r="24" spans="1:8" ht="16.5" customHeight="1" x14ac:dyDescent="0.25">
      <c r="A24" s="192">
        <v>11</v>
      </c>
      <c r="B24" s="132"/>
      <c r="C24" s="139" t="s">
        <v>104</v>
      </c>
      <c r="D24" s="108" t="s">
        <v>25</v>
      </c>
      <c r="E24" s="131">
        <v>170</v>
      </c>
      <c r="F24" s="109">
        <v>65686.3</v>
      </c>
      <c r="G24" s="133">
        <f>411196+4</f>
        <v>411200</v>
      </c>
      <c r="H24" s="138" t="s">
        <v>136</v>
      </c>
    </row>
    <row r="25" spans="1:8" ht="16.5" customHeight="1" x14ac:dyDescent="0.25">
      <c r="A25" s="192">
        <v>12</v>
      </c>
      <c r="B25" s="132"/>
      <c r="C25" s="139" t="s">
        <v>105</v>
      </c>
      <c r="D25" s="108" t="s">
        <v>25</v>
      </c>
      <c r="E25" s="131">
        <v>1</v>
      </c>
      <c r="F25" s="109">
        <v>1051.8399999999999</v>
      </c>
      <c r="G25" s="133">
        <v>6585</v>
      </c>
    </row>
    <row r="26" spans="1:8" ht="16.5" customHeight="1" x14ac:dyDescent="0.25">
      <c r="A26" s="220">
        <v>13</v>
      </c>
      <c r="B26" s="132"/>
      <c r="C26" s="139" t="s">
        <v>106</v>
      </c>
      <c r="D26" s="108" t="s">
        <v>25</v>
      </c>
      <c r="E26" s="131">
        <v>4</v>
      </c>
      <c r="F26" s="109">
        <v>569.88</v>
      </c>
      <c r="G26" s="135">
        <v>3567.44</v>
      </c>
    </row>
    <row r="27" spans="1:8" ht="16.5" customHeight="1" x14ac:dyDescent="0.25">
      <c r="A27" s="220">
        <v>14</v>
      </c>
      <c r="B27" s="132"/>
      <c r="C27" s="139" t="s">
        <v>107</v>
      </c>
      <c r="D27" s="108" t="s">
        <v>25</v>
      </c>
      <c r="E27" s="131">
        <v>64</v>
      </c>
      <c r="F27" s="109">
        <v>5255.68</v>
      </c>
      <c r="G27" s="133">
        <v>32901</v>
      </c>
    </row>
    <row r="28" spans="1:8" ht="16.5" customHeight="1" x14ac:dyDescent="0.25">
      <c r="A28" s="220">
        <v>15</v>
      </c>
      <c r="B28" s="132"/>
      <c r="C28" s="139" t="s">
        <v>108</v>
      </c>
      <c r="D28" s="108" t="s">
        <v>25</v>
      </c>
      <c r="E28" s="131">
        <v>1</v>
      </c>
      <c r="F28" s="109">
        <v>4080.91</v>
      </c>
      <c r="G28" s="133">
        <v>25547</v>
      </c>
    </row>
    <row r="29" spans="1:8" ht="16.5" customHeight="1" x14ac:dyDescent="0.25">
      <c r="A29" s="220">
        <v>16</v>
      </c>
      <c r="B29" s="132"/>
      <c r="C29" s="139" t="s">
        <v>109</v>
      </c>
      <c r="D29" s="108" t="s">
        <v>25</v>
      </c>
      <c r="E29" s="131">
        <v>2</v>
      </c>
      <c r="F29" s="109">
        <v>778.44</v>
      </c>
      <c r="G29" s="135">
        <v>4873.04</v>
      </c>
    </row>
    <row r="30" spans="1:8" ht="15" x14ac:dyDescent="0.25">
      <c r="A30" s="220">
        <v>17</v>
      </c>
      <c r="B30" s="132"/>
      <c r="C30" s="139" t="s">
        <v>110</v>
      </c>
      <c r="D30" s="108" t="s">
        <v>25</v>
      </c>
      <c r="E30" s="131">
        <v>1</v>
      </c>
      <c r="F30" s="109">
        <v>66.05</v>
      </c>
      <c r="G30" s="133">
        <v>414</v>
      </c>
    </row>
    <row r="31" spans="1:8" ht="15" x14ac:dyDescent="0.25">
      <c r="A31" s="220">
        <v>18</v>
      </c>
      <c r="B31" s="132"/>
      <c r="C31" s="139" t="s">
        <v>111</v>
      </c>
      <c r="D31" s="108" t="s">
        <v>25</v>
      </c>
      <c r="E31" s="131">
        <v>1</v>
      </c>
      <c r="F31" s="109">
        <v>409.12</v>
      </c>
      <c r="G31" s="133">
        <v>2561</v>
      </c>
    </row>
    <row r="32" spans="1:8" ht="25.5" x14ac:dyDescent="0.25">
      <c r="A32" s="220">
        <v>19</v>
      </c>
      <c r="B32" s="132"/>
      <c r="C32" s="139" t="s">
        <v>112</v>
      </c>
      <c r="D32" s="108" t="s">
        <v>25</v>
      </c>
      <c r="E32" s="131">
        <v>1</v>
      </c>
      <c r="F32" s="109">
        <v>1142.1300000000001</v>
      </c>
      <c r="G32" s="133">
        <v>7150</v>
      </c>
    </row>
    <row r="33" spans="1:7" ht="25.5" x14ac:dyDescent="0.25">
      <c r="A33" s="220">
        <v>20</v>
      </c>
      <c r="B33" s="132"/>
      <c r="C33" s="139" t="s">
        <v>113</v>
      </c>
      <c r="D33" s="108" t="s">
        <v>25</v>
      </c>
      <c r="E33" s="131">
        <v>13</v>
      </c>
      <c r="F33" s="109">
        <v>45401.72</v>
      </c>
      <c r="G33" s="133">
        <v>284215</v>
      </c>
    </row>
    <row r="34" spans="1:7" ht="15" x14ac:dyDescent="0.25">
      <c r="A34" s="220">
        <v>21</v>
      </c>
      <c r="B34" s="132"/>
      <c r="C34" s="139" t="s">
        <v>114</v>
      </c>
      <c r="D34" s="108" t="s">
        <v>25</v>
      </c>
      <c r="E34" s="131">
        <v>40</v>
      </c>
      <c r="F34" s="109">
        <v>40874</v>
      </c>
      <c r="G34" s="133">
        <v>255871</v>
      </c>
    </row>
    <row r="35" spans="1:7" ht="15" x14ac:dyDescent="0.25">
      <c r="A35" s="220">
        <v>22</v>
      </c>
      <c r="B35" s="132"/>
      <c r="C35" s="139" t="s">
        <v>115</v>
      </c>
      <c r="D35" s="108" t="s">
        <v>25</v>
      </c>
      <c r="E35" s="131">
        <v>2</v>
      </c>
      <c r="F35" s="109">
        <v>830.02</v>
      </c>
      <c r="G35" s="133">
        <v>5196</v>
      </c>
    </row>
    <row r="36" spans="1:7" ht="15" x14ac:dyDescent="0.25">
      <c r="A36" s="220">
        <v>23</v>
      </c>
      <c r="B36" s="132"/>
      <c r="C36" s="139" t="s">
        <v>116</v>
      </c>
      <c r="D36" s="108" t="s">
        <v>25</v>
      </c>
      <c r="E36" s="131" t="s">
        <v>89</v>
      </c>
      <c r="F36" s="109">
        <v>934.42</v>
      </c>
      <c r="G36" s="133">
        <v>5850</v>
      </c>
    </row>
    <row r="37" spans="1:7" ht="51" x14ac:dyDescent="0.25">
      <c r="A37" s="220">
        <v>24</v>
      </c>
      <c r="B37" s="132"/>
      <c r="C37" s="139" t="s">
        <v>117</v>
      </c>
      <c r="D37" s="108" t="s">
        <v>25</v>
      </c>
      <c r="E37" s="131">
        <v>1</v>
      </c>
      <c r="F37" s="109">
        <v>21337.439999999999</v>
      </c>
      <c r="G37" s="133">
        <v>133572</v>
      </c>
    </row>
    <row r="38" spans="1:7" ht="18.75" customHeight="1" x14ac:dyDescent="0.25">
      <c r="A38" s="220">
        <v>25</v>
      </c>
      <c r="B38" s="132"/>
      <c r="C38" s="139" t="s">
        <v>118</v>
      </c>
      <c r="D38" s="108" t="s">
        <v>25</v>
      </c>
      <c r="E38" s="131">
        <v>1</v>
      </c>
      <c r="F38" s="109">
        <v>152.5</v>
      </c>
      <c r="G38" s="133">
        <v>955</v>
      </c>
    </row>
    <row r="39" spans="1:7" ht="18.75" customHeight="1" x14ac:dyDescent="0.25">
      <c r="A39" s="220">
        <v>26</v>
      </c>
      <c r="B39" s="132"/>
      <c r="C39" s="139" t="s">
        <v>119</v>
      </c>
      <c r="D39" s="108" t="s">
        <v>25</v>
      </c>
      <c r="E39" s="131">
        <v>5</v>
      </c>
      <c r="F39" s="109">
        <v>3516.45</v>
      </c>
      <c r="G39" s="133">
        <v>22013</v>
      </c>
    </row>
    <row r="40" spans="1:7" ht="18.75" customHeight="1" x14ac:dyDescent="0.25">
      <c r="A40" s="220">
        <v>27</v>
      </c>
      <c r="B40" s="132"/>
      <c r="C40" s="139" t="s">
        <v>120</v>
      </c>
      <c r="D40" s="108" t="s">
        <v>25</v>
      </c>
      <c r="E40" s="131">
        <v>1</v>
      </c>
      <c r="F40" s="109">
        <v>3702.51</v>
      </c>
      <c r="G40" s="133">
        <v>23178</v>
      </c>
    </row>
    <row r="41" spans="1:7" ht="18.75" customHeight="1" x14ac:dyDescent="0.25">
      <c r="A41" s="220">
        <v>28</v>
      </c>
      <c r="B41" s="132"/>
      <c r="C41" s="139" t="s">
        <v>121</v>
      </c>
      <c r="D41" s="108" t="s">
        <v>25</v>
      </c>
      <c r="E41" s="131">
        <v>3</v>
      </c>
      <c r="F41" s="134">
        <v>1464</v>
      </c>
      <c r="G41" s="136">
        <v>9167</v>
      </c>
    </row>
    <row r="42" spans="1:7" ht="18.75" customHeight="1" x14ac:dyDescent="0.25">
      <c r="A42" s="220">
        <v>29</v>
      </c>
      <c r="B42" s="132"/>
      <c r="C42" s="139" t="s">
        <v>122</v>
      </c>
      <c r="D42" s="108" t="s">
        <v>25</v>
      </c>
      <c r="E42" s="131">
        <v>4</v>
      </c>
      <c r="F42" s="134">
        <v>636</v>
      </c>
      <c r="G42" s="136">
        <v>3982</v>
      </c>
    </row>
    <row r="43" spans="1:7" ht="18.75" customHeight="1" x14ac:dyDescent="0.25">
      <c r="A43" s="220">
        <v>30</v>
      </c>
      <c r="B43" s="132"/>
      <c r="C43" s="139" t="s">
        <v>123</v>
      </c>
      <c r="D43" s="108" t="s">
        <v>25</v>
      </c>
      <c r="E43" s="131">
        <v>1</v>
      </c>
      <c r="F43" s="134">
        <v>633</v>
      </c>
      <c r="G43" s="136">
        <v>3965</v>
      </c>
    </row>
    <row r="44" spans="1:7" ht="18.75" customHeight="1" x14ac:dyDescent="0.25">
      <c r="A44" s="220">
        <v>31</v>
      </c>
      <c r="B44" s="132"/>
      <c r="C44" s="139" t="s">
        <v>124</v>
      </c>
      <c r="D44" s="108" t="s">
        <v>25</v>
      </c>
      <c r="E44" s="131">
        <v>1</v>
      </c>
      <c r="F44" s="109">
        <v>283.81</v>
      </c>
      <c r="G44" s="136">
        <v>1777</v>
      </c>
    </row>
    <row r="45" spans="1:7" ht="18.75" customHeight="1" x14ac:dyDescent="0.25">
      <c r="A45" s="220">
        <v>32</v>
      </c>
      <c r="B45" s="132"/>
      <c r="C45" s="139" t="s">
        <v>125</v>
      </c>
      <c r="D45" s="108" t="s">
        <v>25</v>
      </c>
      <c r="E45" s="131">
        <v>49</v>
      </c>
      <c r="F45" s="109">
        <v>182687.68</v>
      </c>
      <c r="G45" s="136">
        <v>1143624</v>
      </c>
    </row>
    <row r="46" spans="1:7" ht="18.75" customHeight="1" x14ac:dyDescent="0.25">
      <c r="A46" s="220">
        <v>33</v>
      </c>
      <c r="B46" s="132"/>
      <c r="C46" s="139" t="s">
        <v>134</v>
      </c>
      <c r="D46" s="108" t="s">
        <v>25</v>
      </c>
      <c r="E46" s="131">
        <v>3</v>
      </c>
      <c r="F46" s="134">
        <v>7364</v>
      </c>
      <c r="G46" s="136">
        <v>46100</v>
      </c>
    </row>
    <row r="47" spans="1:7" ht="18.75" customHeight="1" x14ac:dyDescent="0.25">
      <c r="A47" s="220">
        <v>34</v>
      </c>
      <c r="B47" s="132"/>
      <c r="C47" s="139" t="s">
        <v>126</v>
      </c>
      <c r="D47" s="108" t="s">
        <v>25</v>
      </c>
      <c r="E47" s="131">
        <v>1</v>
      </c>
      <c r="F47" s="109">
        <v>654.94000000000005</v>
      </c>
      <c r="G47" s="136">
        <v>4100</v>
      </c>
    </row>
    <row r="48" spans="1:7" ht="18.75" customHeight="1" x14ac:dyDescent="0.25">
      <c r="A48" s="220">
        <v>35</v>
      </c>
      <c r="B48" s="132"/>
      <c r="C48" s="139" t="s">
        <v>127</v>
      </c>
      <c r="D48" s="108" t="s">
        <v>25</v>
      </c>
      <c r="E48" s="131">
        <v>8</v>
      </c>
      <c r="F48" s="109">
        <v>397.44</v>
      </c>
      <c r="G48" s="136">
        <v>2488</v>
      </c>
    </row>
    <row r="49" spans="1:7" ht="18.75" customHeight="1" x14ac:dyDescent="0.25">
      <c r="A49" s="220">
        <v>36</v>
      </c>
      <c r="B49" s="132"/>
      <c r="C49" s="139" t="s">
        <v>128</v>
      </c>
      <c r="D49" s="108" t="s">
        <v>25</v>
      </c>
      <c r="E49" s="131">
        <v>1</v>
      </c>
      <c r="F49" s="134">
        <v>630</v>
      </c>
      <c r="G49" s="136">
        <v>3946</v>
      </c>
    </row>
    <row r="50" spans="1:7" ht="18.75" customHeight="1" x14ac:dyDescent="0.25">
      <c r="A50" s="220">
        <v>37</v>
      </c>
      <c r="B50" s="132"/>
      <c r="C50" s="139" t="s">
        <v>129</v>
      </c>
      <c r="D50" s="108" t="s">
        <v>25</v>
      </c>
      <c r="E50" s="131">
        <v>18</v>
      </c>
      <c r="F50" s="134">
        <v>772</v>
      </c>
      <c r="G50" s="136">
        <v>4832</v>
      </c>
    </row>
    <row r="51" spans="1:7" ht="18.75" customHeight="1" x14ac:dyDescent="0.25">
      <c r="A51" s="220">
        <v>38</v>
      </c>
      <c r="B51" s="132"/>
      <c r="C51" s="139" t="s">
        <v>135</v>
      </c>
      <c r="D51" s="108" t="s">
        <v>25</v>
      </c>
      <c r="E51" s="131">
        <v>13</v>
      </c>
      <c r="F51" s="134">
        <v>935</v>
      </c>
      <c r="G51" s="136">
        <v>5854</v>
      </c>
    </row>
    <row r="52" spans="1:7" ht="18.75" customHeight="1" x14ac:dyDescent="0.25">
      <c r="A52" s="220">
        <v>39</v>
      </c>
      <c r="B52" s="132"/>
      <c r="C52" s="139" t="s">
        <v>130</v>
      </c>
      <c r="D52" s="108" t="s">
        <v>25</v>
      </c>
      <c r="E52" s="131">
        <v>53</v>
      </c>
      <c r="F52" s="109">
        <v>2566.79</v>
      </c>
      <c r="G52" s="136">
        <v>16068</v>
      </c>
    </row>
    <row r="53" spans="1:7" ht="18.75" customHeight="1" x14ac:dyDescent="0.25">
      <c r="A53" s="220">
        <v>40</v>
      </c>
      <c r="B53" s="132"/>
      <c r="C53" s="139" t="s">
        <v>131</v>
      </c>
      <c r="D53" s="108" t="s">
        <v>25</v>
      </c>
      <c r="E53" s="131">
        <v>4</v>
      </c>
      <c r="F53" s="193">
        <v>15637</v>
      </c>
      <c r="G53" s="194">
        <v>97890</v>
      </c>
    </row>
    <row r="54" spans="1:7" s="195" customFormat="1" ht="15" x14ac:dyDescent="0.25">
      <c r="A54" s="221"/>
      <c r="C54" s="196"/>
      <c r="D54" s="196"/>
      <c r="E54" s="196"/>
      <c r="F54" s="197">
        <f>SUM(F14:F53)</f>
        <v>585162</v>
      </c>
      <c r="G54" s="197">
        <f>SUM(G14:G53)</f>
        <v>3663135</v>
      </c>
    </row>
    <row r="55" spans="1:7" s="209" customFormat="1" ht="15" x14ac:dyDescent="0.25">
      <c r="A55" s="230" t="s">
        <v>147</v>
      </c>
      <c r="B55" s="230"/>
      <c r="C55" s="233"/>
      <c r="D55" s="235" t="s">
        <v>143</v>
      </c>
      <c r="E55" s="233"/>
      <c r="F55" s="228" t="s">
        <v>143</v>
      </c>
    </row>
    <row r="56" spans="1:7" s="209" customFormat="1" ht="15" x14ac:dyDescent="0.25">
      <c r="A56" s="231"/>
      <c r="B56" s="205"/>
      <c r="C56" s="226"/>
      <c r="D56" s="227"/>
      <c r="E56" s="227"/>
      <c r="F56" s="228"/>
    </row>
    <row r="57" spans="1:7" s="209" customFormat="1" ht="15" x14ac:dyDescent="0.25">
      <c r="A57" s="238" t="s">
        <v>146</v>
      </c>
      <c r="B57" s="234"/>
      <c r="C57" s="234"/>
      <c r="D57" s="235" t="s">
        <v>144</v>
      </c>
      <c r="E57" s="233"/>
      <c r="F57" s="228"/>
    </row>
    <row r="58" spans="1:7" s="209" customFormat="1" ht="15" x14ac:dyDescent="0.25">
      <c r="A58" s="230"/>
      <c r="B58" s="230"/>
      <c r="C58" s="233"/>
      <c r="F58" s="228" t="s">
        <v>144</v>
      </c>
    </row>
    <row r="59" spans="1:7" s="209" customFormat="1" ht="15" customHeight="1" x14ac:dyDescent="0.25">
      <c r="A59" s="232" t="s">
        <v>148</v>
      </c>
      <c r="B59" s="232"/>
      <c r="C59" s="234"/>
      <c r="D59" s="236" t="s">
        <v>145</v>
      </c>
      <c r="E59" s="237"/>
      <c r="F59" s="229" t="s">
        <v>145</v>
      </c>
    </row>
  </sheetData>
  <mergeCells count="21">
    <mergeCell ref="A57:C57"/>
    <mergeCell ref="A8:F8"/>
    <mergeCell ref="A55:C55"/>
    <mergeCell ref="A58:C58"/>
    <mergeCell ref="A59:C59"/>
    <mergeCell ref="D55:E55"/>
    <mergeCell ref="D57:E57"/>
    <mergeCell ref="D59:E59"/>
    <mergeCell ref="C1:F1"/>
    <mergeCell ref="C2:F2"/>
    <mergeCell ref="C4:F4"/>
    <mergeCell ref="C5:F5"/>
    <mergeCell ref="A7:F7"/>
    <mergeCell ref="C54:E54"/>
    <mergeCell ref="A12:G12"/>
    <mergeCell ref="A13:G13"/>
    <mergeCell ref="E9:E10"/>
    <mergeCell ref="A9:A10"/>
    <mergeCell ref="B9:B10"/>
    <mergeCell ref="D9:D10"/>
    <mergeCell ref="C9:C10"/>
  </mergeCells>
  <pageMargins left="0.70866141732283472" right="0" top="0" bottom="0" header="0" footer="0"/>
  <pageSetup paperSize="9" scale="8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Протокол</vt:lpstr>
      <vt:lpstr>см1</vt:lpstr>
      <vt:lpstr>см12ПНР</vt:lpstr>
      <vt:lpstr>переченьДавМат иОборуд</vt:lpstr>
      <vt:lpstr>ОборудованиеПодрядчика</vt:lpstr>
      <vt:lpstr>ОборудованиеПодрядчика!Область_печати</vt:lpstr>
      <vt:lpstr>Протокол!Область_печати</vt:lpstr>
      <vt:lpstr>см1!Область_печати</vt:lpstr>
      <vt:lpstr>см12ПНР!Область_печати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admins</cp:lastModifiedBy>
  <cp:lastPrinted>2023-03-20T01:06:12Z</cp:lastPrinted>
  <dcterms:created xsi:type="dcterms:W3CDTF">2019-01-22T08:47:04Z</dcterms:created>
  <dcterms:modified xsi:type="dcterms:W3CDTF">2023-03-20T02:12:01Z</dcterms:modified>
</cp:coreProperties>
</file>